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4" firstSheet="0" activeTab="11"/>
  </bookViews>
  <sheets>
    <sheet name="Phosphate Rock Production and D" sheetId="1" state="visible" r:id="rId2"/>
    <sheet name="Phosphate Rock Production by Gr" sheetId="2" state="visible" r:id="rId3"/>
    <sheet name="Phosphate Rock Deliveries by Gr" sheetId="3" state="visible" r:id="rId4"/>
    <sheet name="Phosphate Rock Home Deliveries " sheetId="4" state="visible" r:id="rId5"/>
    <sheet name="Phosphate Rock Exports by Grade" sheetId="5" state="visible" r:id="rId6"/>
    <sheet name="Phosphate Rock Imports by Grade" sheetId="6" state="visible" r:id="rId7"/>
    <sheet name="Phosphate Rock Exports by Desti" sheetId="7" state="visible" r:id="rId8"/>
    <sheet name="Phosphate Rock Exports by Des.1" sheetId="8" state="visible" r:id="rId9"/>
    <sheet name="Phosphate Rock Exports by Des.2" sheetId="9" state="visible" r:id="rId10"/>
    <sheet name="Phosphate Rock Exports by Des.3" sheetId="10" state="visible" r:id="rId11"/>
    <sheet name="Phosphate Rock Exports by Des.4" sheetId="11" state="visible" r:id="rId12"/>
    <sheet name="Phosphate Rock Exports by Des.5" sheetId="12" state="visible" r:id="rId13"/>
  </sheets>
  <definedNames>
    <definedName function="false" hidden="false" localSheetId="2" name="_xlnm.Print_Area" vbProcedure="false">'Phosphate Rock Deliveries by Gr'!$A$1:$R$49</definedName>
    <definedName function="false" hidden="false" localSheetId="7" name="_xlnm.Print_Area" vbProcedure="false">'Phosphate Rock Exports by Des.1'!$A$1:$S$86</definedName>
    <definedName function="false" hidden="false" localSheetId="8" name="_xlnm.Print_Area" vbProcedure="false">'Phosphate Rock Exports by Des.2'!$A$1:$S$74</definedName>
    <definedName function="false" hidden="false" localSheetId="9" name="_xlnm.Print_Area" vbProcedure="false">'Phosphate Rock Exports by Des.3'!$A$1:$S$71</definedName>
    <definedName function="false" hidden="false" localSheetId="10" name="_xlnm.Print_Area" vbProcedure="false">'Phosphate Rock Exports by Des.4'!$A$1:$S$37</definedName>
    <definedName function="false" hidden="false" localSheetId="11" name="_xlnm.Print_Area" vbProcedure="false">'Phosphate Rock Exports by Des.5'!$A$1:$S$64</definedName>
    <definedName function="false" hidden="false" localSheetId="6" name="_xlnm.Print_Area" vbProcedure="false">'Phosphate Rock Exports by Desti'!$A$1:$S$102</definedName>
    <definedName function="false" hidden="false" localSheetId="4" name="_xlnm.Print_Area" vbProcedure="false">'Phosphate Rock Exports by Grade'!$A$1:$R$37</definedName>
    <definedName function="false" hidden="false" localSheetId="3" name="_xlnm.Print_Area" vbProcedure="false">'Phosphate Rock Home Deliveries '!$A$1:$R$47</definedName>
    <definedName function="false" hidden="false" localSheetId="5" name="_xlnm.Print_Area" vbProcedure="false">'Phosphate Rock Imports by Grade'!$A$1:$S$99</definedName>
    <definedName function="false" hidden="false" localSheetId="0" name="_xlnm.Print_Area" vbProcedure="false">'Phosphate Rock Production and D'!$A$1:$AG$46</definedName>
    <definedName function="false" hidden="false" localSheetId="1" name="_xlnm.Print_Area" vbProcedure="false">'Phosphate Rock Production by Gr'!$A$1:$R$49</definedName>
    <definedName function="false" hidden="false" localSheetId="0" name="_xlnm.Print_Area" vbProcedure="false">'Phosphate Rock Production and D'!$A$1:$AG$46</definedName>
    <definedName function="false" hidden="false" localSheetId="1" name="_xlnm.Print_Area" vbProcedure="false">'Phosphate Rock Production by Gr'!$A$1:$R$49</definedName>
    <definedName function="false" hidden="false" localSheetId="2" name="_xlnm.Print_Area" vbProcedure="false">'Phosphate Rock Deliveries by Gr'!$A$1:$R$49</definedName>
    <definedName function="false" hidden="false" localSheetId="3" name="_xlnm.Print_Area" vbProcedure="false">'Phosphate Rock Home Deliveries '!$A$1:$R$47</definedName>
    <definedName function="false" hidden="false" localSheetId="4" name="_xlnm.Print_Area" vbProcedure="false">'Phosphate Rock Exports by Grade'!$A$1:$R$37</definedName>
    <definedName function="false" hidden="false" localSheetId="5" name="_xlnm.Print_Area" vbProcedure="false">'Phosphate Rock Imports by Grade'!$A$1:$S$99</definedName>
    <definedName function="false" hidden="false" localSheetId="6" name="_xlnm.Print_Area" vbProcedure="false">'Phosphate Rock Exports by Desti'!$A$1:$S$102</definedName>
    <definedName function="false" hidden="false" localSheetId="7" name="_xlnm.Print_Area" vbProcedure="false">'Phosphate Rock Exports by Des.1'!$A$1:$S$86</definedName>
    <definedName function="false" hidden="false" localSheetId="8" name="_xlnm.Print_Area" vbProcedure="false">'Phosphate Rock Exports by Des.2'!$A$1:$S$74</definedName>
    <definedName function="false" hidden="false" localSheetId="9" name="_xlnm.Print_Area" vbProcedure="false">'Phosphate Rock Exports by Des.3'!$A$1:$S$71</definedName>
    <definedName function="false" hidden="false" localSheetId="10" name="_xlnm.Print_Area" vbProcedure="false">'Phosphate Rock Exports by Des.4'!$A$1:$S$37</definedName>
    <definedName function="false" hidden="false" localSheetId="11" name="_xlnm.Print_Area" vbProcedure="false">'Phosphate Rock Exports by Des.5'!$A$1:$S$64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<sst xmlns="http://schemas.openxmlformats.org/spreadsheetml/2006/main" count="858" uniqueCount="125">
  <si>
    <t>Phosphate Rock Production and Deliveries in Major Producing Countries</t>
  </si>
  <si>
    <t>PIT/2014/1Q/P/2</t>
  </si>
  <si>
    <t>January - March 2014</t>
  </si>
  <si>
    <t>('000 metric tonnes product) - All Grades</t>
  </si>
  <si>
    <t>PRODUCTION</t>
  </si>
  <si>
    <t>TOTAL DELIVERIES</t>
  </si>
  <si>
    <t>HOME DELIVERIES</t>
  </si>
  <si>
    <t>EXPORTS</t>
  </si>
  <si>
    <t>1Q 2014</t>
  </si>
  <si>
    <t>%</t>
  </si>
  <si>
    <t>E. Europe &amp; C. Asia</t>
  </si>
  <si>
    <t>Russia</t>
  </si>
  <si>
    <t>Subtotal</t>
  </si>
  <si>
    <t>North America</t>
  </si>
  <si>
    <t>Canada</t>
  </si>
  <si>
    <t>USA</t>
  </si>
  <si>
    <t>Latin America</t>
  </si>
  <si>
    <t>Brazil</t>
  </si>
  <si>
    <t>Africa</t>
  </si>
  <si>
    <t>Algeria</t>
  </si>
  <si>
    <t>Egypt</t>
  </si>
  <si>
    <t>Morocco</t>
  </si>
  <si>
    <t>Senegal</t>
  </si>
  <si>
    <t>South Africa</t>
  </si>
  <si>
    <t>Togo</t>
  </si>
  <si>
    <t>Tunisia</t>
  </si>
  <si>
    <t>West Asia</t>
  </si>
  <si>
    <t>Israel</t>
  </si>
  <si>
    <t>Jordan</t>
  </si>
  <si>
    <t>Saudi Arabia</t>
  </si>
  <si>
    <t>Syria</t>
  </si>
  <si>
    <t>East Asia</t>
  </si>
  <si>
    <t>China</t>
  </si>
  <si>
    <t>Oceania</t>
  </si>
  <si>
    <t>Australia</t>
  </si>
  <si>
    <t>Nauru</t>
  </si>
  <si>
    <t>Total (not entire world)</t>
  </si>
  <si>
    <t>Phosphate Rock Production by Grade in Major Producing Countries</t>
  </si>
  <si>
    <t>('000 metric tonnes product)</t>
  </si>
  <si>
    <t> </t>
  </si>
  <si>
    <t>65% BPL</t>
  </si>
  <si>
    <t>66-68% BPL</t>
  </si>
  <si>
    <t>69-72% BPL</t>
  </si>
  <si>
    <t>73-77% BPL</t>
  </si>
  <si>
    <t>78% BPL</t>
  </si>
  <si>
    <t>Total 2014</t>
  </si>
  <si>
    <t>Total 2013</t>
  </si>
  <si>
    <t>Total 2012</t>
  </si>
  <si>
    <t>and under</t>
  </si>
  <si>
    <t>and over</t>
  </si>
  <si>
    <t>29.8% P2O5</t>
  </si>
  <si>
    <t>29.8-31.5% P2O5</t>
  </si>
  <si>
    <t>31.5-33.4% P2O5</t>
  </si>
  <si>
    <t>33.4-35.7% P2O5</t>
  </si>
  <si>
    <t>35.7% P2O5</t>
  </si>
  <si>
    <t>Phosphate Rock Deliveries by Grade in Major Producing Countries</t>
  </si>
  <si>
    <t>Phosphate Rock Home Deliveries by Grade in Major Producing Countries</t>
  </si>
  <si>
    <t>Phosphate Rock Exports by Grade from Major Producing Countries</t>
  </si>
  <si>
    <t>Phosphate Rock Imports by Grade in Major Producing Countries</t>
  </si>
  <si>
    <t>West Europe</t>
  </si>
  <si>
    <t>Austria</t>
  </si>
  <si>
    <t>Belgium</t>
  </si>
  <si>
    <t>Finland</t>
  </si>
  <si>
    <t>France</t>
  </si>
  <si>
    <t>Germany</t>
  </si>
  <si>
    <t>Greece</t>
  </si>
  <si>
    <t>Italy</t>
  </si>
  <si>
    <t>Netherlands</t>
  </si>
  <si>
    <t>Norway</t>
  </si>
  <si>
    <t>Portugal</t>
  </si>
  <si>
    <t>Spain</t>
  </si>
  <si>
    <t>United Kingdom</t>
  </si>
  <si>
    <t>Various</t>
  </si>
  <si>
    <t>Central Europe</t>
  </si>
  <si>
    <t>Bulgaria</t>
  </si>
  <si>
    <t>Croatia</t>
  </si>
  <si>
    <t>Poland</t>
  </si>
  <si>
    <t>Romania</t>
  </si>
  <si>
    <t>Serbia</t>
  </si>
  <si>
    <t>Belarus</t>
  </si>
  <si>
    <t>Lithuania</t>
  </si>
  <si>
    <t>Ukraine</t>
  </si>
  <si>
    <t>Argentina</t>
  </si>
  <si>
    <t>Colombia</t>
  </si>
  <si>
    <t>Mexico</t>
  </si>
  <si>
    <t>Peru</t>
  </si>
  <si>
    <t>Uruguay</t>
  </si>
  <si>
    <t>Cote d'Ivoire</t>
  </si>
  <si>
    <t>Gabon</t>
  </si>
  <si>
    <t>Ghana</t>
  </si>
  <si>
    <t>Kenya</t>
  </si>
  <si>
    <t>Nigeria</t>
  </si>
  <si>
    <t>Sudan</t>
  </si>
  <si>
    <t>Lebanon</t>
  </si>
  <si>
    <t>Turkey</t>
  </si>
  <si>
    <t>South Asia</t>
  </si>
  <si>
    <t>Bangladesh</t>
  </si>
  <si>
    <t>India</t>
  </si>
  <si>
    <t>Pakistan</t>
  </si>
  <si>
    <t>Indonesia</t>
  </si>
  <si>
    <t>Japan</t>
  </si>
  <si>
    <t>Korea Rep.</t>
  </si>
  <si>
    <t>Malaysia</t>
  </si>
  <si>
    <t>Philippines</t>
  </si>
  <si>
    <t>Taiwan, China</t>
  </si>
  <si>
    <t>Vietnam</t>
  </si>
  <si>
    <t>New Zealand</t>
  </si>
  <si>
    <t>Others</t>
  </si>
  <si>
    <t>Phosphate Rock Exports by Destination All Grades </t>
  </si>
  <si>
    <t>Exporting</t>
  </si>
  <si>
    <t>countries</t>
  </si>
  <si>
    <t>TOTAL</t>
  </si>
  <si>
    <t>Importing</t>
  </si>
  <si>
    <t>Countries</t>
  </si>
  <si>
    <t>WORLD TOTAL</t>
  </si>
  <si>
    <t>%Variation</t>
  </si>
  <si>
    <t>%Variation 2014/2013</t>
  </si>
  <si>
    <t>2014/2013</t>
  </si>
  <si>
    <t>2013/2012</t>
  </si>
  <si>
    <t>%Variation 2013/2012</t>
  </si>
  <si>
    <t>Phosphate Rock Exports by Destination 65% BPL and under </t>
  </si>
  <si>
    <t>Phosphate Rock Exports by Destination 66-68% BPL </t>
  </si>
  <si>
    <t>Phosphate Rock Exports by Destination 69-72% BPL </t>
  </si>
  <si>
    <t>Phosphate Rock Exports by Destination 73-77% BPL </t>
  </si>
  <si>
    <t>Phosphate Rock Exports by Destination 78% BPL and over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</si>
</sst>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%"/>
    <numFmt numFmtId="167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sz val="18"/>
      <color rgb="FFFF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Arial"/>
      <family val="2"/>
      <charset val="1"/>
    </font>
    <font>
      <i val="true"/>
      <sz val="13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096118"/>
      </left>
      <right/>
      <top style="thin">
        <color rgb="FF096118"/>
      </top>
      <bottom style="thin">
        <color rgb="FF096118"/>
      </bottom>
      <diagonal/>
    </border>
    <border diagonalUp="false" diagonalDown="false">
      <left/>
      <right/>
      <top style="thin">
        <color rgb="FF096118"/>
      </top>
      <bottom style="thin">
        <color rgb="FF096118"/>
      </bottom>
      <diagonal/>
    </border>
    <border diagonalUp="false" diagonalDown="false"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>
        <color rgb="FF096118"/>
      </right>
      <top style="thin">
        <color rgb="FF096118"/>
      </top>
      <bottom style="thin">
        <color rgb="FF096118"/>
      </bottom>
      <diagonal/>
    </border>
    <border diagonalUp="false" diagonalDown="false">
      <left style="thin">
        <color rgb="FF096118"/>
      </left>
      <right style="thin">
        <color rgb="FF096118"/>
      </right>
      <top style="thin">
        <color rgb="FF096118"/>
      </top>
      <bottom/>
      <diagonal/>
    </border>
    <border diagonalUp="false" diagonalDown="false">
      <left/>
      <right/>
      <top/>
      <bottom style="thin">
        <color rgb="FFD3D3D3"/>
      </bottom>
      <diagonal/>
    </border>
    <border diagonalUp="false" diagonalDown="false">
      <left style="thin">
        <color rgb="FF096118"/>
      </left>
      <right style="thin">
        <color rgb="FF096118"/>
      </right>
      <top/>
      <bottom/>
      <diagonal/>
    </border>
    <border diagonalUp="false" diagonalDown="false"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5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2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2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5" fillId="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2" fillId="3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3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3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3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3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3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3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80" wrapText="tru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13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9" fillId="3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3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9" fillId="3" borderId="14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9" fillId="3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9" fillId="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8" fillId="3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14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9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9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18" fillId="2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2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9" fillId="2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8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3" borderId="10" xf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9" fillId="3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3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3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true">
      <alignment horizontal="right" vertical="center" textRotation="0" wrapText="false" indent="2" shrinkToFit="false"/>
      <protection locked="true" hidden="false"/>
    </xf>
    <xf numFmtId="164" fontId="20" fillId="2" borderId="0" xf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5" fontId="20" fillId="2" borderId="0" xfId="0" applyFont="true" applyBorder="false" applyAlignment="true" applyProtection="true">
      <alignment horizontal="right" vertical="center" textRotation="0" wrapText="false" indent="2" shrinkToFit="false"/>
      <protection locked="true" hidden="false"/>
    </xf>
    <xf numFmtId="164" fontId="21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19" xfId="19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7" fontId="20" fillId="3" borderId="0" xfId="19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2" borderId="2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1" fillId="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96118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G1" activeCellId="0" sqref="AG1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8.57085020242915"/>
    <col collapsed="false" hidden="false" max="4" min="4" style="0" width="1"/>
    <col collapsed="false" hidden="false" max="5" min="5" style="0" width="8.57085020242915"/>
    <col collapsed="false" hidden="false" max="6" min="6" style="0" width="1"/>
    <col collapsed="false" hidden="false" max="7" min="7" style="0" width="8.57085020242915"/>
    <col collapsed="false" hidden="false" max="8" min="8" style="0" width="1"/>
    <col collapsed="false" hidden="false" max="9" min="9" style="0" width="8.71255060728745"/>
    <col collapsed="false" hidden="false" max="10" min="10" style="0" width="0.42914979757085"/>
    <col collapsed="false" hidden="false" max="11" min="11" style="0" width="8.57085020242915"/>
    <col collapsed="false" hidden="false" max="12" min="12" style="0" width="1"/>
    <col collapsed="false" hidden="false" max="13" min="13" style="0" width="8.57085020242915"/>
    <col collapsed="false" hidden="false" max="14" min="14" style="0" width="1"/>
    <col collapsed="false" hidden="false" max="15" min="15" style="0" width="8.57085020242915"/>
    <col collapsed="false" hidden="false" max="16" min="16" style="0" width="1"/>
    <col collapsed="false" hidden="false" max="17" min="17" style="0" width="8.71255060728745"/>
    <col collapsed="false" hidden="false" max="18" min="18" style="0" width="0.42914979757085"/>
    <col collapsed="false" hidden="false" max="19" min="19" style="0" width="8.57085020242915"/>
    <col collapsed="false" hidden="false" max="20" min="20" style="0" width="1"/>
    <col collapsed="false" hidden="false" max="21" min="21" style="0" width="8.57085020242915"/>
    <col collapsed="false" hidden="false" max="22" min="22" style="0" width="1"/>
    <col collapsed="false" hidden="false" max="23" min="23" style="0" width="8.57085020242915"/>
    <col collapsed="false" hidden="false" max="24" min="24" style="0" width="1"/>
    <col collapsed="false" hidden="false" max="25" min="25" style="0" width="8.71255060728745"/>
    <col collapsed="false" hidden="false" max="26" min="26" style="0" width="0.42914979757085"/>
    <col collapsed="false" hidden="false" max="27" min="27" style="0" width="7.57085020242915"/>
    <col collapsed="false" hidden="false" max="28" min="28" style="0" width="1"/>
    <col collapsed="false" hidden="false" max="29" min="29" style="0" width="7.57085020242915"/>
    <col collapsed="false" hidden="false" max="30" min="30" style="0" width="1"/>
    <col collapsed="false" hidden="false" max="31" min="31" style="0" width="7.57085020242915"/>
    <col collapsed="false" hidden="false" max="32" min="32" style="0" width="1"/>
    <col collapsed="false" hidden="false" max="33" min="33" style="0" width="8.71255060728745"/>
    <col collapsed="false" hidden="false" max="1025" min="34" style="0" width="9.1417004048583"/>
  </cols>
  <sheetData>
    <row r="1" customFormat="false" ht="23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2"/>
    </row>
    <row r="3" customFormat="false" ht="18" hidden="false" customHeight="false" outlineLevel="0" collapsed="false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2"/>
    </row>
    <row r="5" customFormat="false" ht="18.75" hidden="false" customHeight="false" outlineLevel="0" collapsed="false">
      <c r="A5" s="4"/>
      <c r="B5" s="4"/>
      <c r="C5" s="5" t="s">
        <v>4</v>
      </c>
      <c r="D5" s="5"/>
      <c r="E5" s="5"/>
      <c r="F5" s="5"/>
      <c r="G5" s="5"/>
      <c r="H5" s="5"/>
      <c r="I5" s="5"/>
      <c r="J5" s="4"/>
      <c r="K5" s="5" t="s">
        <v>5</v>
      </c>
      <c r="L5" s="5"/>
      <c r="M5" s="5"/>
      <c r="N5" s="5"/>
      <c r="O5" s="5"/>
      <c r="P5" s="5"/>
      <c r="Q5" s="5"/>
      <c r="R5" s="4"/>
      <c r="S5" s="5" t="s">
        <v>6</v>
      </c>
      <c r="T5" s="5"/>
      <c r="U5" s="5"/>
      <c r="V5" s="5"/>
      <c r="W5" s="5"/>
      <c r="X5" s="5"/>
      <c r="Y5" s="5"/>
      <c r="Z5" s="4"/>
      <c r="AA5" s="5" t="s">
        <v>7</v>
      </c>
      <c r="AB5" s="5"/>
      <c r="AC5" s="5"/>
      <c r="AD5" s="5"/>
      <c r="AE5" s="5"/>
      <c r="AF5" s="5"/>
      <c r="AG5" s="5"/>
    </row>
    <row r="6" customFormat="false" ht="33.95" hidden="false" customHeight="true" outlineLevel="0" collapsed="false">
      <c r="A6" s="6" t="s">
        <v>8</v>
      </c>
      <c r="C6" s="7" t="n">
        <v>2012</v>
      </c>
      <c r="D6" s="7"/>
      <c r="E6" s="8" t="n">
        <v>2013</v>
      </c>
      <c r="F6" s="8"/>
      <c r="G6" s="9" t="n">
        <v>2014</v>
      </c>
      <c r="H6" s="9"/>
      <c r="I6" s="10" t="s">
        <v>9</v>
      </c>
      <c r="K6" s="7" t="n">
        <v>2012</v>
      </c>
      <c r="L6" s="7"/>
      <c r="M6" s="8" t="n">
        <v>2013</v>
      </c>
      <c r="N6" s="8"/>
      <c r="O6" s="9" t="n">
        <v>2014</v>
      </c>
      <c r="P6" s="9"/>
      <c r="Q6" s="10" t="s">
        <v>9</v>
      </c>
      <c r="S6" s="7" t="n">
        <v>2012</v>
      </c>
      <c r="T6" s="7"/>
      <c r="U6" s="8" t="n">
        <v>2013</v>
      </c>
      <c r="V6" s="8"/>
      <c r="W6" s="9" t="n">
        <v>2014</v>
      </c>
      <c r="X6" s="9"/>
      <c r="Y6" s="10" t="s">
        <v>9</v>
      </c>
      <c r="AA6" s="7" t="n">
        <v>2012</v>
      </c>
      <c r="AB6" s="7"/>
      <c r="AC6" s="8" t="n">
        <v>2013</v>
      </c>
      <c r="AD6" s="8"/>
      <c r="AE6" s="9" t="n">
        <v>2014</v>
      </c>
      <c r="AF6" s="9"/>
      <c r="AG6" s="10" t="s">
        <v>9</v>
      </c>
    </row>
    <row r="7" customFormat="false" ht="15" hidden="false" customHeight="false" outlineLevel="0" collapsed="false">
      <c r="A7" s="11" t="s">
        <v>10</v>
      </c>
      <c r="B7" s="11"/>
      <c r="C7" s="12"/>
      <c r="D7" s="13"/>
      <c r="E7" s="12"/>
      <c r="F7" s="13"/>
      <c r="G7" s="14"/>
      <c r="H7" s="13"/>
      <c r="I7" s="15"/>
      <c r="K7" s="12"/>
      <c r="L7" s="13"/>
      <c r="M7" s="12"/>
      <c r="N7" s="13"/>
      <c r="O7" s="14"/>
      <c r="P7" s="13"/>
      <c r="Q7" s="15"/>
      <c r="S7" s="12"/>
      <c r="T7" s="13"/>
      <c r="U7" s="12"/>
      <c r="V7" s="13"/>
      <c r="W7" s="14"/>
      <c r="X7" s="13"/>
      <c r="Y7" s="15"/>
      <c r="AA7" s="12"/>
      <c r="AB7" s="13"/>
      <c r="AC7" s="12"/>
      <c r="AD7" s="13"/>
      <c r="AE7" s="14"/>
      <c r="AF7" s="13"/>
      <c r="AG7" s="15"/>
    </row>
    <row r="8" customFormat="false" ht="15" hidden="false" customHeight="false" outlineLevel="0" collapsed="false">
      <c r="A8" s="16" t="s">
        <v>11</v>
      </c>
      <c r="B8" s="17"/>
      <c r="C8" s="18" t="n">
        <v>2606.112</v>
      </c>
      <c r="D8" s="19"/>
      <c r="E8" s="18" t="n">
        <v>2640.872</v>
      </c>
      <c r="F8" s="19"/>
      <c r="G8" s="20" t="n">
        <v>2787.198</v>
      </c>
      <c r="H8" s="19"/>
      <c r="I8" s="21" t="n">
        <f aca="false">IF(OR(E8=0,E8="-"),"-",IF(G8="-",(0-E8)/E8,(G8-E8)/E8))</f>
        <v>0.0554082136506427</v>
      </c>
      <c r="K8" s="18" t="n">
        <v>2588.7</v>
      </c>
      <c r="L8" s="19"/>
      <c r="M8" s="18" t="n">
        <v>2543.839</v>
      </c>
      <c r="N8" s="19"/>
      <c r="O8" s="20" t="n">
        <v>2769.57</v>
      </c>
      <c r="P8" s="19"/>
      <c r="Q8" s="21" t="n">
        <f aca="false">IF(OR(M8=0,M8="-"),"-",IF(O8="-",(0-M8)/M8,(O8-M8)/M8))</f>
        <v>0.0887363547771696</v>
      </c>
      <c r="S8" s="18" t="n">
        <v>2263.388</v>
      </c>
      <c r="T8" s="19"/>
      <c r="U8" s="18" t="n">
        <v>2076.872</v>
      </c>
      <c r="V8" s="19"/>
      <c r="W8" s="20" t="n">
        <v>2189.137</v>
      </c>
      <c r="X8" s="19"/>
      <c r="Y8" s="21" t="n">
        <f aca="false">IF(OR(U8=0,U8="-"),"-",IF(W8="-",(0-U8)/U8,(W8-U8)/U8))</f>
        <v>0.0540548478673699</v>
      </c>
      <c r="AA8" s="18" t="n">
        <v>325.312</v>
      </c>
      <c r="AB8" s="19"/>
      <c r="AC8" s="18" t="n">
        <v>466.967</v>
      </c>
      <c r="AD8" s="19"/>
      <c r="AE8" s="20" t="n">
        <v>580.433</v>
      </c>
      <c r="AF8" s="19"/>
      <c r="AG8" s="21" t="n">
        <f aca="false">IF(OR(AC8=0,AC8="-"),"-",IF(AE8="-",(0-AC8)/AC8,(AE8-AC8)/AC8))</f>
        <v>0.242985050335463</v>
      </c>
    </row>
    <row r="9" customFormat="false" ht="15" hidden="false" customHeight="false" outlineLevel="0" collapsed="false">
      <c r="A9" s="22" t="s">
        <v>12</v>
      </c>
      <c r="B9" s="23"/>
      <c r="C9" s="24" t="n">
        <f aca="false">C8</f>
        <v>2606.112</v>
      </c>
      <c r="D9" s="25"/>
      <c r="E9" s="24" t="n">
        <f aca="false">E8</f>
        <v>2640.872</v>
      </c>
      <c r="F9" s="25"/>
      <c r="G9" s="26" t="n">
        <f aca="false">G8</f>
        <v>2787.198</v>
      </c>
      <c r="H9" s="25"/>
      <c r="I9" s="27" t="n">
        <f aca="false">IF(E9*1=0,"-",(G9-E9)/E9)</f>
        <v>0.0554082136506427</v>
      </c>
      <c r="K9" s="24" t="n">
        <f aca="false">K8</f>
        <v>2588.7</v>
      </c>
      <c r="L9" s="25"/>
      <c r="M9" s="24" t="n">
        <f aca="false">M8</f>
        <v>2543.839</v>
      </c>
      <c r="N9" s="25"/>
      <c r="O9" s="26" t="n">
        <f aca="false">O8</f>
        <v>2769.57</v>
      </c>
      <c r="P9" s="25"/>
      <c r="Q9" s="27" t="n">
        <f aca="false">IF(M9*1=0,"-",(O9-M9)/M9)</f>
        <v>0.0887363547771696</v>
      </c>
      <c r="S9" s="24" t="n">
        <f aca="false">S8</f>
        <v>2263.388</v>
      </c>
      <c r="T9" s="25"/>
      <c r="U9" s="24" t="n">
        <f aca="false">U8</f>
        <v>2076.872</v>
      </c>
      <c r="V9" s="25"/>
      <c r="W9" s="26" t="n">
        <f aca="false">W8</f>
        <v>2189.137</v>
      </c>
      <c r="X9" s="25"/>
      <c r="Y9" s="27" t="n">
        <f aca="false">IF(U9*1=0,"-",(W9-U9)/U9)</f>
        <v>0.0540548478673699</v>
      </c>
      <c r="AA9" s="24" t="n">
        <f aca="false">AA8</f>
        <v>325.312</v>
      </c>
      <c r="AB9" s="25"/>
      <c r="AC9" s="24" t="n">
        <f aca="false">AC8</f>
        <v>466.967</v>
      </c>
      <c r="AD9" s="25"/>
      <c r="AE9" s="26" t="n">
        <f aca="false">AE8</f>
        <v>580.433</v>
      </c>
      <c r="AF9" s="25"/>
      <c r="AG9" s="27" t="n">
        <f aca="false">IF(AC9*1=0,"-",(AE9-AC9)/AC9)</f>
        <v>0.242985050335463</v>
      </c>
    </row>
    <row r="11" customFormat="false" ht="15" hidden="false" customHeight="false" outlineLevel="0" collapsed="false">
      <c r="A11" s="11" t="s">
        <v>13</v>
      </c>
      <c r="B11" s="11"/>
      <c r="C11" s="12"/>
      <c r="D11" s="13"/>
      <c r="E11" s="12"/>
      <c r="F11" s="13"/>
      <c r="G11" s="14"/>
      <c r="H11" s="13"/>
      <c r="I11" s="15"/>
      <c r="K11" s="12"/>
      <c r="L11" s="13"/>
      <c r="M11" s="12"/>
      <c r="N11" s="13"/>
      <c r="O11" s="14"/>
      <c r="P11" s="13"/>
      <c r="Q11" s="15"/>
      <c r="S11" s="12"/>
      <c r="T11" s="13"/>
      <c r="U11" s="12"/>
      <c r="V11" s="13"/>
      <c r="W11" s="14"/>
      <c r="X11" s="13"/>
      <c r="Y11" s="15"/>
      <c r="AA11" s="12"/>
      <c r="AB11" s="13"/>
      <c r="AC11" s="12"/>
      <c r="AD11" s="13"/>
      <c r="AE11" s="14"/>
      <c r="AF11" s="13"/>
      <c r="AG11" s="15"/>
    </row>
    <row r="12" customFormat="false" ht="15" hidden="false" customHeight="false" outlineLevel="0" collapsed="false">
      <c r="A12" s="16" t="s">
        <v>14</v>
      </c>
      <c r="B12" s="17"/>
      <c r="C12" s="18" t="n">
        <v>150.016</v>
      </c>
      <c r="D12" s="19"/>
      <c r="E12" s="18" t="n">
        <v>170.905</v>
      </c>
      <c r="F12" s="19"/>
      <c r="G12" s="20" t="n">
        <v>0</v>
      </c>
      <c r="H12" s="19"/>
      <c r="I12" s="21" t="n">
        <f aca="false">IF(OR(E12=0,E12="-"),"-",IF(G12="-",(0-E12)/E12,(G12-E12)/E12))</f>
        <v>-1</v>
      </c>
      <c r="K12" s="18" t="n">
        <v>150.016</v>
      </c>
      <c r="L12" s="19"/>
      <c r="M12" s="18" t="n">
        <v>170.905</v>
      </c>
      <c r="N12" s="19"/>
      <c r="O12" s="20" t="n">
        <v>0</v>
      </c>
      <c r="P12" s="19"/>
      <c r="Q12" s="21" t="n">
        <f aca="false">IF(OR(M12=0,M12="-"),"-",IF(O12="-",(0-M12)/M12,(O12-M12)/M12))</f>
        <v>-1</v>
      </c>
      <c r="S12" s="18" t="n">
        <v>150.016</v>
      </c>
      <c r="T12" s="19"/>
      <c r="U12" s="18" t="n">
        <v>170.905</v>
      </c>
      <c r="V12" s="19"/>
      <c r="W12" s="20" t="n">
        <v>0</v>
      </c>
      <c r="X12" s="19"/>
      <c r="Y12" s="21" t="n">
        <f aca="false">IF(OR(U12=0,U12="-"),"-",IF(W12="-",(0-U12)/U12,(W12-U12)/U12))</f>
        <v>-1</v>
      </c>
      <c r="AA12" s="18" t="n">
        <v>0</v>
      </c>
      <c r="AB12" s="19"/>
      <c r="AC12" s="18" t="n">
        <v>0</v>
      </c>
      <c r="AD12" s="19"/>
      <c r="AE12" s="20" t="n">
        <v>0</v>
      </c>
      <c r="AF12" s="19"/>
      <c r="AG12" s="21" t="str">
        <f aca="false">IF(OR(AC12=0,AC12="-"),"-",IF(AE12="-",(0-AC12)/AC12,(AE12-AC12)/AC12))</f>
        <v>-</v>
      </c>
    </row>
    <row r="13" customFormat="false" ht="15" hidden="false" customHeight="false" outlineLevel="0" collapsed="false">
      <c r="A13" s="28" t="s">
        <v>15</v>
      </c>
      <c r="B13" s="29"/>
      <c r="C13" s="30" t="n">
        <v>6744.1559871</v>
      </c>
      <c r="D13" s="31"/>
      <c r="E13" s="30" t="n">
        <v>7882.51453316</v>
      </c>
      <c r="F13" s="31"/>
      <c r="G13" s="32" t="n">
        <v>6922.143</v>
      </c>
      <c r="H13" s="31"/>
      <c r="I13" s="33" t="n">
        <f aca="false">IF(OR(E13=0,E13="-"),"-",IF(G13="-",(0-E13)/E13,(G13-E13)/E13))</f>
        <v>-0.121835681890586</v>
      </c>
      <c r="K13" s="30" t="n">
        <v>5863.495</v>
      </c>
      <c r="L13" s="31"/>
      <c r="M13" s="30" t="n">
        <v>6289.34561189</v>
      </c>
      <c r="N13" s="31"/>
      <c r="O13" s="32" t="n">
        <v>4875.503</v>
      </c>
      <c r="P13" s="31"/>
      <c r="Q13" s="33" t="n">
        <f aca="false">IF(OR(M13=0,M13="-"),"-",IF(O13="-",(0-M13)/M13,(O13-M13)/M13))</f>
        <v>-0.224799637217763</v>
      </c>
      <c r="S13" s="30" t="n">
        <v>5863.495</v>
      </c>
      <c r="T13" s="31"/>
      <c r="U13" s="30" t="n">
        <v>6289.34561189</v>
      </c>
      <c r="V13" s="31"/>
      <c r="W13" s="32" t="n">
        <v>4875.503</v>
      </c>
      <c r="X13" s="31"/>
      <c r="Y13" s="33" t="n">
        <f aca="false">IF(OR(U13=0,U13="-"),"-",IF(W13="-",(0-U13)/U13,(W13-U13)/U13))</f>
        <v>-0.224799637217763</v>
      </c>
      <c r="AA13" s="30" t="n">
        <v>0</v>
      </c>
      <c r="AB13" s="31"/>
      <c r="AC13" s="30" t="n">
        <v>0</v>
      </c>
      <c r="AD13" s="31"/>
      <c r="AE13" s="32" t="n">
        <v>0</v>
      </c>
      <c r="AF13" s="31"/>
      <c r="AG13" s="33" t="str">
        <f aca="false">IF(OR(AC13=0,AC13="-"),"-",IF(AE13="-",(0-AC13)/AC13,(AE13-AC13)/AC13))</f>
        <v>-</v>
      </c>
    </row>
    <row r="14" customFormat="false" ht="15" hidden="false" customHeight="false" outlineLevel="0" collapsed="false">
      <c r="A14" s="22" t="s">
        <v>12</v>
      </c>
      <c r="B14" s="23"/>
      <c r="C14" s="24" t="n">
        <f aca="false">C12+C13</f>
        <v>6894.1719871</v>
      </c>
      <c r="D14" s="25"/>
      <c r="E14" s="24" t="n">
        <f aca="false">E12+E13</f>
        <v>8053.41953316</v>
      </c>
      <c r="F14" s="25"/>
      <c r="G14" s="26" t="n">
        <f aca="false">G12+G13</f>
        <v>6922.143</v>
      </c>
      <c r="H14" s="25"/>
      <c r="I14" s="27" t="n">
        <f aca="false">IF(E14*1=0,"-",(G14-E14)/E14)</f>
        <v>-0.140471575894185</v>
      </c>
      <c r="K14" s="24" t="n">
        <f aca="false">K12+K13</f>
        <v>6013.511</v>
      </c>
      <c r="L14" s="25"/>
      <c r="M14" s="24" t="n">
        <f aca="false">M12+M13</f>
        <v>6460.25061189</v>
      </c>
      <c r="N14" s="25"/>
      <c r="O14" s="26" t="n">
        <f aca="false">O12+O13</f>
        <v>4875.503</v>
      </c>
      <c r="P14" s="25"/>
      <c r="Q14" s="27" t="n">
        <f aca="false">IF(M14*1=0,"-",(O14-M14)/M14)</f>
        <v>-0.245307451226938</v>
      </c>
      <c r="S14" s="24" t="n">
        <f aca="false">S12+S13</f>
        <v>6013.511</v>
      </c>
      <c r="T14" s="25"/>
      <c r="U14" s="24" t="n">
        <f aca="false">U12+U13</f>
        <v>6460.25061189</v>
      </c>
      <c r="V14" s="25"/>
      <c r="W14" s="26" t="n">
        <f aca="false">W12+W13</f>
        <v>4875.503</v>
      </c>
      <c r="X14" s="25"/>
      <c r="Y14" s="27" t="n">
        <f aca="false">IF(U14*1=0,"-",(W14-U14)/U14)</f>
        <v>-0.245307451226938</v>
      </c>
      <c r="AA14" s="24" t="n">
        <f aca="false">AA12+AA13</f>
        <v>0</v>
      </c>
      <c r="AB14" s="25"/>
      <c r="AC14" s="24" t="n">
        <f aca="false">AC12+AC13</f>
        <v>0</v>
      </c>
      <c r="AD14" s="25"/>
      <c r="AE14" s="26" t="n">
        <f aca="false">AE12+AE13</f>
        <v>0</v>
      </c>
      <c r="AF14" s="25"/>
      <c r="AG14" s="27" t="str">
        <f aca="false">IF(AC14*1=0,"-",(AE14-AC14)/AC14)</f>
        <v>-</v>
      </c>
    </row>
    <row r="16" customFormat="false" ht="15" hidden="false" customHeight="false" outlineLevel="0" collapsed="false">
      <c r="A16" s="11" t="s">
        <v>16</v>
      </c>
      <c r="B16" s="11"/>
      <c r="C16" s="12"/>
      <c r="D16" s="13"/>
      <c r="E16" s="12"/>
      <c r="F16" s="13"/>
      <c r="G16" s="14"/>
      <c r="H16" s="13"/>
      <c r="I16" s="15"/>
      <c r="K16" s="12"/>
      <c r="L16" s="13"/>
      <c r="M16" s="12"/>
      <c r="N16" s="13"/>
      <c r="O16" s="14"/>
      <c r="P16" s="13"/>
      <c r="Q16" s="15"/>
      <c r="S16" s="12"/>
      <c r="T16" s="13"/>
      <c r="U16" s="12"/>
      <c r="V16" s="13"/>
      <c r="W16" s="14"/>
      <c r="X16" s="13"/>
      <c r="Y16" s="15"/>
      <c r="AA16" s="12"/>
      <c r="AB16" s="13"/>
      <c r="AC16" s="12"/>
      <c r="AD16" s="13"/>
      <c r="AE16" s="14"/>
      <c r="AF16" s="13"/>
      <c r="AG16" s="15"/>
    </row>
    <row r="17" customFormat="false" ht="15" hidden="false" customHeight="false" outlineLevel="0" collapsed="false">
      <c r="A17" s="16" t="s">
        <v>17</v>
      </c>
      <c r="B17" s="17"/>
      <c r="C17" s="18" t="n">
        <v>1426.07</v>
      </c>
      <c r="D17" s="19"/>
      <c r="E17" s="18" t="n">
        <v>1429.5</v>
      </c>
      <c r="F17" s="19"/>
      <c r="G17" s="20" t="n">
        <v>1313.8</v>
      </c>
      <c r="H17" s="19"/>
      <c r="I17" s="21" t="n">
        <f aca="false">IF(OR(E17=0,E17="-"),"-",IF(G17="-",(0-E17)/E17,(G17-E17)/E17))</f>
        <v>-0.0809373906960476</v>
      </c>
      <c r="K17" s="18" t="n">
        <v>1426.07</v>
      </c>
      <c r="L17" s="19"/>
      <c r="M17" s="18" t="n">
        <v>1429.5</v>
      </c>
      <c r="N17" s="19"/>
      <c r="O17" s="20" t="n">
        <v>1313.8</v>
      </c>
      <c r="P17" s="19"/>
      <c r="Q17" s="21" t="n">
        <f aca="false">IF(OR(M17=0,M17="-"),"-",IF(O17="-",(0-M17)/M17,(O17-M17)/M17))</f>
        <v>-0.0809373906960476</v>
      </c>
      <c r="S17" s="18" t="n">
        <v>1426.07</v>
      </c>
      <c r="T17" s="19"/>
      <c r="U17" s="18" t="n">
        <v>1429.5</v>
      </c>
      <c r="V17" s="19"/>
      <c r="W17" s="20" t="n">
        <v>1313.8</v>
      </c>
      <c r="X17" s="19"/>
      <c r="Y17" s="21" t="n">
        <f aca="false">IF(OR(U17=0,U17="-"),"-",IF(W17="-",(0-U17)/U17,(W17-U17)/U17))</f>
        <v>-0.0809373906960476</v>
      </c>
      <c r="AA17" s="18" t="n">
        <v>0</v>
      </c>
      <c r="AB17" s="19"/>
      <c r="AC17" s="18" t="n">
        <v>0</v>
      </c>
      <c r="AD17" s="19"/>
      <c r="AE17" s="20" t="n">
        <v>0</v>
      </c>
      <c r="AF17" s="19"/>
      <c r="AG17" s="21" t="str">
        <f aca="false">IF(OR(AC17=0,AC17="-"),"-",IF(AE17="-",(0-AC17)/AC17,(AE17-AC17)/AC17))</f>
        <v>-</v>
      </c>
    </row>
    <row r="18" customFormat="false" ht="15" hidden="false" customHeight="false" outlineLevel="0" collapsed="false">
      <c r="A18" s="22" t="s">
        <v>12</v>
      </c>
      <c r="B18" s="23"/>
      <c r="C18" s="24" t="n">
        <f aca="false">C17</f>
        <v>1426.07</v>
      </c>
      <c r="D18" s="25"/>
      <c r="E18" s="24" t="n">
        <f aca="false">E17</f>
        <v>1429.5</v>
      </c>
      <c r="F18" s="25"/>
      <c r="G18" s="26" t="n">
        <f aca="false">G17</f>
        <v>1313.8</v>
      </c>
      <c r="H18" s="25"/>
      <c r="I18" s="27" t="n">
        <f aca="false">IF(E18*1=0,"-",(G18-E18)/E18)</f>
        <v>-0.0809373906960476</v>
      </c>
      <c r="K18" s="24" t="n">
        <f aca="false">K17</f>
        <v>1426.07</v>
      </c>
      <c r="L18" s="25"/>
      <c r="M18" s="24" t="n">
        <f aca="false">M17</f>
        <v>1429.5</v>
      </c>
      <c r="N18" s="25"/>
      <c r="O18" s="26" t="n">
        <f aca="false">O17</f>
        <v>1313.8</v>
      </c>
      <c r="P18" s="25"/>
      <c r="Q18" s="27" t="n">
        <f aca="false">IF(M18*1=0,"-",(O18-M18)/M18)</f>
        <v>-0.0809373906960476</v>
      </c>
      <c r="S18" s="24" t="n">
        <f aca="false">S17</f>
        <v>1426.07</v>
      </c>
      <c r="T18" s="25"/>
      <c r="U18" s="24" t="n">
        <f aca="false">U17</f>
        <v>1429.5</v>
      </c>
      <c r="V18" s="25"/>
      <c r="W18" s="26" t="n">
        <f aca="false">W17</f>
        <v>1313.8</v>
      </c>
      <c r="X18" s="25"/>
      <c r="Y18" s="27" t="n">
        <f aca="false">IF(U18*1=0,"-",(W18-U18)/U18)</f>
        <v>-0.0809373906960476</v>
      </c>
      <c r="AA18" s="24" t="n">
        <f aca="false">AA17</f>
        <v>0</v>
      </c>
      <c r="AB18" s="25"/>
      <c r="AC18" s="24" t="n">
        <f aca="false">AC17</f>
        <v>0</v>
      </c>
      <c r="AD18" s="25"/>
      <c r="AE18" s="26" t="n">
        <f aca="false">AE17</f>
        <v>0</v>
      </c>
      <c r="AF18" s="25"/>
      <c r="AG18" s="27" t="str">
        <f aca="false">IF(AC18*1=0,"-",(AE18-AC18)/AC18)</f>
        <v>-</v>
      </c>
    </row>
    <row r="20" customFormat="false" ht="15" hidden="false" customHeight="false" outlineLevel="0" collapsed="false">
      <c r="A20" s="11" t="s">
        <v>18</v>
      </c>
      <c r="B20" s="11"/>
      <c r="C20" s="12"/>
      <c r="D20" s="13"/>
      <c r="E20" s="12"/>
      <c r="F20" s="13"/>
      <c r="G20" s="14"/>
      <c r="H20" s="13"/>
      <c r="I20" s="15"/>
      <c r="K20" s="12"/>
      <c r="L20" s="13"/>
      <c r="M20" s="12"/>
      <c r="N20" s="13"/>
      <c r="O20" s="14"/>
      <c r="P20" s="13"/>
      <c r="Q20" s="15"/>
      <c r="S20" s="12"/>
      <c r="T20" s="13"/>
      <c r="U20" s="12"/>
      <c r="V20" s="13"/>
      <c r="W20" s="14"/>
      <c r="X20" s="13"/>
      <c r="Y20" s="15"/>
      <c r="AA20" s="12"/>
      <c r="AB20" s="13"/>
      <c r="AC20" s="12"/>
      <c r="AD20" s="13"/>
      <c r="AE20" s="14"/>
      <c r="AF20" s="13"/>
      <c r="AG20" s="15"/>
    </row>
    <row r="21" customFormat="false" ht="15" hidden="false" customHeight="false" outlineLevel="0" collapsed="false">
      <c r="A21" s="16" t="s">
        <v>19</v>
      </c>
      <c r="B21" s="17"/>
      <c r="C21" s="18" t="n">
        <v>341.3</v>
      </c>
      <c r="D21" s="19"/>
      <c r="E21" s="18" t="n">
        <v>334.7</v>
      </c>
      <c r="F21" s="19"/>
      <c r="G21" s="20" t="n">
        <v>299.7</v>
      </c>
      <c r="H21" s="19"/>
      <c r="I21" s="21" t="n">
        <f aca="false">IF(OR(E21=0,E21="-"),"-",IF(G21="-",(0-E21)/E21,(G21-E21)/E21))</f>
        <v>-0.104571257842844</v>
      </c>
      <c r="K21" s="18" t="n">
        <v>299.949</v>
      </c>
      <c r="L21" s="19"/>
      <c r="M21" s="18" t="n">
        <v>252.407</v>
      </c>
      <c r="N21" s="19"/>
      <c r="O21" s="20" t="n">
        <v>327.77</v>
      </c>
      <c r="P21" s="19"/>
      <c r="Q21" s="21" t="n">
        <f aca="false">IF(OR(M21=0,M21="-"),"-",IF(O21="-",(0-M21)/M21,(O21-M21)/M21))</f>
        <v>0.298577297777003</v>
      </c>
      <c r="S21" s="18" t="n">
        <v>0.965</v>
      </c>
      <c r="T21" s="19"/>
      <c r="U21" s="18" t="n">
        <v>0</v>
      </c>
      <c r="V21" s="19"/>
      <c r="W21" s="20" t="n">
        <v>0.537</v>
      </c>
      <c r="X21" s="19"/>
      <c r="Y21" s="21" t="str">
        <f aca="false">IF(OR(U21=0,U21="-"),"-",IF(W21="-",(0-U21)/U21,(W21-U21)/U21))</f>
        <v>-</v>
      </c>
      <c r="AA21" s="18" t="n">
        <v>298.984</v>
      </c>
      <c r="AB21" s="19"/>
      <c r="AC21" s="18" t="n">
        <v>252.407</v>
      </c>
      <c r="AD21" s="19"/>
      <c r="AE21" s="20" t="n">
        <v>327.233</v>
      </c>
      <c r="AF21" s="19"/>
      <c r="AG21" s="21" t="n">
        <f aca="false">IF(OR(AC21=0,AC21="-"),"-",IF(AE21="-",(0-AC21)/AC21,(AE21-AC21)/AC21))</f>
        <v>0.296449781503682</v>
      </c>
    </row>
    <row r="22" customFormat="false" ht="15" hidden="false" customHeight="false" outlineLevel="0" collapsed="false">
      <c r="A22" s="28" t="s">
        <v>20</v>
      </c>
      <c r="B22" s="29"/>
      <c r="C22" s="30" t="n">
        <v>1493.535</v>
      </c>
      <c r="D22" s="31"/>
      <c r="E22" s="30" t="n">
        <v>1324.971</v>
      </c>
      <c r="F22" s="31"/>
      <c r="G22" s="32" t="n">
        <v>1560.792</v>
      </c>
      <c r="H22" s="31"/>
      <c r="I22" s="33" t="n">
        <f aca="false">IF(OR(E22=0,E22="-"),"-",IF(G22="-",(0-E22)/E22,(G22-E22)/E22))</f>
        <v>0.177982008662831</v>
      </c>
      <c r="K22" s="30" t="n">
        <v>1139.942</v>
      </c>
      <c r="L22" s="31"/>
      <c r="M22" s="30" t="n">
        <v>909.24</v>
      </c>
      <c r="N22" s="31"/>
      <c r="O22" s="32" t="n">
        <v>1409.003</v>
      </c>
      <c r="P22" s="31"/>
      <c r="Q22" s="33" t="n">
        <f aca="false">IF(OR(M22=0,M22="-"),"-",IF(O22="-",(0-M22)/M22,(O22-M22)/M22))</f>
        <v>0.549649157538164</v>
      </c>
      <c r="S22" s="30" t="n">
        <v>171.311</v>
      </c>
      <c r="T22" s="31"/>
      <c r="U22" s="30" t="n">
        <v>394.065</v>
      </c>
      <c r="V22" s="31"/>
      <c r="W22" s="32" t="n">
        <v>378.119</v>
      </c>
      <c r="X22" s="31"/>
      <c r="Y22" s="33" t="n">
        <f aca="false">IF(OR(U22=0,U22="-"),"-",IF(W22="-",(0-U22)/U22,(W22-U22)/U22))</f>
        <v>-0.040465405453415</v>
      </c>
      <c r="AA22" s="30" t="n">
        <v>968.631</v>
      </c>
      <c r="AB22" s="31"/>
      <c r="AC22" s="30" t="n">
        <v>515.175</v>
      </c>
      <c r="AD22" s="31"/>
      <c r="AE22" s="32" t="n">
        <v>1030.884</v>
      </c>
      <c r="AF22" s="31"/>
      <c r="AG22" s="33" t="n">
        <f aca="false">IF(OR(AC22=0,AC22="-"),"-",IF(AE22="-",(0-AC22)/AC22,(AE22-AC22)/AC22))</f>
        <v>1.00103654098122</v>
      </c>
    </row>
    <row r="23" customFormat="false" ht="15" hidden="false" customHeight="false" outlineLevel="0" collapsed="false">
      <c r="A23" s="16" t="s">
        <v>21</v>
      </c>
      <c r="B23" s="17"/>
      <c r="C23" s="18" t="n">
        <v>5889.2</v>
      </c>
      <c r="D23" s="19"/>
      <c r="E23" s="18" t="n">
        <v>5869</v>
      </c>
      <c r="F23" s="19"/>
      <c r="G23" s="20" t="n">
        <v>6136</v>
      </c>
      <c r="H23" s="19"/>
      <c r="I23" s="21" t="n">
        <f aca="false">IF(OR(E23=0,E23="-"),"-",IF(G23="-",(0-E23)/E23,(G23-E23)/E23))</f>
        <v>0.0454932697222696</v>
      </c>
      <c r="K23" s="18" t="n">
        <v>5824.579</v>
      </c>
      <c r="L23" s="19"/>
      <c r="M23" s="18" t="n">
        <v>5737.63</v>
      </c>
      <c r="N23" s="19"/>
      <c r="O23" s="20" t="n">
        <v>5994.81</v>
      </c>
      <c r="P23" s="19"/>
      <c r="Q23" s="21" t="n">
        <f aca="false">IF(OR(M23=0,M23="-"),"-",IF(O23="-",(0-M23)/M23,(O23-M23)/M23))</f>
        <v>0.0448233852653448</v>
      </c>
      <c r="S23" s="18" t="n">
        <v>3493</v>
      </c>
      <c r="T23" s="19"/>
      <c r="U23" s="18" t="n">
        <v>3911</v>
      </c>
      <c r="V23" s="19"/>
      <c r="W23" s="20" t="n">
        <v>3947.184</v>
      </c>
      <c r="X23" s="19"/>
      <c r="Y23" s="21" t="n">
        <f aca="false">IF(OR(U23=0,U23="-"),"-",IF(W23="-",(0-U23)/U23,(W23-U23)/U23))</f>
        <v>0.0092518537458451</v>
      </c>
      <c r="AA23" s="18" t="n">
        <v>2331.579</v>
      </c>
      <c r="AB23" s="19"/>
      <c r="AC23" s="18" t="n">
        <v>1826.63</v>
      </c>
      <c r="AD23" s="19"/>
      <c r="AE23" s="20" t="n">
        <v>2047.626</v>
      </c>
      <c r="AF23" s="19"/>
      <c r="AG23" s="21" t="n">
        <f aca="false">IF(OR(AC23=0,AC23="-"),"-",IF(AE23="-",(0-AC23)/AC23,(AE23-AC23)/AC23))</f>
        <v>0.120985640222705</v>
      </c>
    </row>
    <row r="24" customFormat="false" ht="15" hidden="false" customHeight="false" outlineLevel="0" collapsed="false">
      <c r="A24" s="28" t="s">
        <v>22</v>
      </c>
      <c r="B24" s="29"/>
      <c r="C24" s="30" t="n">
        <v>386</v>
      </c>
      <c r="D24" s="31"/>
      <c r="E24" s="30" t="n">
        <v>262.338</v>
      </c>
      <c r="F24" s="31"/>
      <c r="G24" s="32" t="n">
        <v>271.245</v>
      </c>
      <c r="H24" s="31"/>
      <c r="I24" s="33" t="n">
        <f aca="false">IF(OR(E24=0,E24="-"),"-",IF(G24="-",(0-E24)/E24,(G24-E24)/E24))</f>
        <v>0.0339523820414884</v>
      </c>
      <c r="K24" s="30" t="n">
        <v>322.69</v>
      </c>
      <c r="L24" s="31"/>
      <c r="M24" s="30" t="n">
        <v>286.005</v>
      </c>
      <c r="N24" s="31"/>
      <c r="O24" s="32" t="n">
        <v>214.925</v>
      </c>
      <c r="P24" s="31"/>
      <c r="Q24" s="33" t="n">
        <f aca="false">IF(OR(M24=0,M24="-"),"-",IF(O24="-",(0-M24)/M24,(O24-M24)/M24))</f>
        <v>-0.248527123651684</v>
      </c>
      <c r="S24" s="30" t="n">
        <v>322.69</v>
      </c>
      <c r="T24" s="31"/>
      <c r="U24" s="30" t="n">
        <v>286.005</v>
      </c>
      <c r="V24" s="31"/>
      <c r="W24" s="32" t="n">
        <v>214.925</v>
      </c>
      <c r="X24" s="31"/>
      <c r="Y24" s="33" t="n">
        <f aca="false">IF(OR(U24=0,U24="-"),"-",IF(W24="-",(0-U24)/U24,(W24-U24)/U24))</f>
        <v>-0.248527123651684</v>
      </c>
      <c r="AA24" s="30" t="n">
        <v>0</v>
      </c>
      <c r="AB24" s="31"/>
      <c r="AC24" s="30" t="n">
        <v>0</v>
      </c>
      <c r="AD24" s="31"/>
      <c r="AE24" s="32" t="n">
        <v>0</v>
      </c>
      <c r="AF24" s="31"/>
      <c r="AG24" s="33" t="str">
        <f aca="false">IF(OR(AC24=0,AC24="-"),"-",IF(AE24="-",(0-AC24)/AC24,(AE24-AC24)/AC24))</f>
        <v>-</v>
      </c>
    </row>
    <row r="25" customFormat="false" ht="15" hidden="false" customHeight="false" outlineLevel="0" collapsed="false">
      <c r="A25" s="16" t="s">
        <v>23</v>
      </c>
      <c r="B25" s="17"/>
      <c r="C25" s="18" t="n">
        <v>473.02</v>
      </c>
      <c r="D25" s="19"/>
      <c r="E25" s="18" t="n">
        <v>459.151</v>
      </c>
      <c r="F25" s="19"/>
      <c r="G25" s="20" t="n">
        <v>535.789</v>
      </c>
      <c r="H25" s="19"/>
      <c r="I25" s="21" t="n">
        <f aca="false">IF(OR(E25=0,E25="-"),"-",IF(G25="-",(0-E25)/E25,(G25-E25)/E25))</f>
        <v>0.166912410078602</v>
      </c>
      <c r="K25" s="18" t="n">
        <v>588.445</v>
      </c>
      <c r="L25" s="19"/>
      <c r="M25" s="18" t="n">
        <v>369.669</v>
      </c>
      <c r="N25" s="19"/>
      <c r="O25" s="20" t="n">
        <v>383.688</v>
      </c>
      <c r="P25" s="19"/>
      <c r="Q25" s="21" t="n">
        <f aca="false">IF(OR(M25=0,M25="-"),"-",IF(O25="-",(0-M25)/M25,(O25-M25)/M25))</f>
        <v>0.037923115002881</v>
      </c>
      <c r="S25" s="18" t="n">
        <v>460.3</v>
      </c>
      <c r="T25" s="19"/>
      <c r="U25" s="18" t="n">
        <v>289.561</v>
      </c>
      <c r="V25" s="19"/>
      <c r="W25" s="20" t="n">
        <v>305.919</v>
      </c>
      <c r="X25" s="19"/>
      <c r="Y25" s="21" t="n">
        <f aca="false">IF(OR(U25=0,U25="-"),"-",IF(W25="-",(0-U25)/U25,(W25-U25)/U25))</f>
        <v>0.0564924143790082</v>
      </c>
      <c r="AA25" s="18" t="n">
        <v>128.145</v>
      </c>
      <c r="AB25" s="19"/>
      <c r="AC25" s="18" t="n">
        <v>80.108</v>
      </c>
      <c r="AD25" s="19"/>
      <c r="AE25" s="20" t="n">
        <v>77.769</v>
      </c>
      <c r="AF25" s="19"/>
      <c r="AG25" s="21" t="n">
        <f aca="false">IF(OR(AC25=0,AC25="-"),"-",IF(AE25="-",(0-AC25)/AC25,(AE25-AC25)/AC25))</f>
        <v>-0.0291980825885055</v>
      </c>
    </row>
    <row r="26" customFormat="false" ht="15" hidden="false" customHeight="false" outlineLevel="0" collapsed="false">
      <c r="A26" s="28" t="s">
        <v>24</v>
      </c>
      <c r="B26" s="29"/>
      <c r="C26" s="30" t="n">
        <v>256.092</v>
      </c>
      <c r="D26" s="31"/>
      <c r="E26" s="30" t="n">
        <v>324.067</v>
      </c>
      <c r="F26" s="31"/>
      <c r="G26" s="32" t="n">
        <v>306.82</v>
      </c>
      <c r="H26" s="31"/>
      <c r="I26" s="33" t="n">
        <f aca="false">IF(OR(E26=0,E26="-"),"-",IF(G26="-",(0-E26)/E26,(G26-E26)/E26))</f>
        <v>-0.0532204760126764</v>
      </c>
      <c r="K26" s="30" t="n">
        <v>221.12</v>
      </c>
      <c r="L26" s="31"/>
      <c r="M26" s="30" t="n">
        <v>363.518</v>
      </c>
      <c r="N26" s="31"/>
      <c r="O26" s="32" t="n">
        <v>323.52</v>
      </c>
      <c r="P26" s="31"/>
      <c r="Q26" s="33" t="n">
        <f aca="false">IF(OR(M26=0,M26="-"),"-",IF(O26="-",(0-M26)/M26,(O26-M26)/M26))</f>
        <v>-0.110030314867489</v>
      </c>
      <c r="S26" s="30" t="n">
        <v>0</v>
      </c>
      <c r="T26" s="31"/>
      <c r="U26" s="30" t="n">
        <v>0</v>
      </c>
      <c r="V26" s="31"/>
      <c r="W26" s="32" t="n">
        <v>0</v>
      </c>
      <c r="X26" s="31"/>
      <c r="Y26" s="33" t="str">
        <f aca="false">IF(OR(U26=0,U26="-"),"-",IF(W26="-",(0-U26)/U26,(W26-U26)/U26))</f>
        <v>-</v>
      </c>
      <c r="AA26" s="30" t="n">
        <v>221.12</v>
      </c>
      <c r="AB26" s="31"/>
      <c r="AC26" s="30" t="n">
        <v>363.518</v>
      </c>
      <c r="AD26" s="31"/>
      <c r="AE26" s="32" t="n">
        <v>323.52</v>
      </c>
      <c r="AF26" s="31"/>
      <c r="AG26" s="33" t="n">
        <f aca="false">IF(OR(AC26=0,AC26="-"),"-",IF(AE26="-",(0-AC26)/AC26,(AE26-AC26)/AC26))</f>
        <v>-0.110030314867489</v>
      </c>
    </row>
    <row r="27" customFormat="false" ht="15" hidden="false" customHeight="false" outlineLevel="0" collapsed="false">
      <c r="A27" s="16" t="s">
        <v>25</v>
      </c>
      <c r="B27" s="17"/>
      <c r="C27" s="18" t="n">
        <v>738.596</v>
      </c>
      <c r="D27" s="19"/>
      <c r="E27" s="18" t="n">
        <v>738.596</v>
      </c>
      <c r="F27" s="19"/>
      <c r="G27" s="20" t="n">
        <v>983.144</v>
      </c>
      <c r="H27" s="19"/>
      <c r="I27" s="21" t="n">
        <f aca="false">IF(OR(E27=0,E27="-"),"-",IF(G27="-",(0-E27)/E27,(G27-E27)/E27))</f>
        <v>0.331098462488289</v>
      </c>
      <c r="K27" s="18" t="n">
        <v>961.216</v>
      </c>
      <c r="L27" s="19"/>
      <c r="M27" s="18" t="n">
        <v>831.268</v>
      </c>
      <c r="N27" s="19"/>
      <c r="O27" s="20" t="n">
        <v>988.164</v>
      </c>
      <c r="P27" s="19"/>
      <c r="Q27" s="21" t="n">
        <f aca="false">IF(OR(M27=0,M27="-"),"-",IF(O27="-",(0-M27)/M27,(O27-M27)/M27))</f>
        <v>0.188742980603127</v>
      </c>
      <c r="S27" s="18" t="n">
        <v>945.191</v>
      </c>
      <c r="T27" s="19"/>
      <c r="U27" s="18" t="n">
        <v>824.168</v>
      </c>
      <c r="V27" s="19"/>
      <c r="W27" s="20" t="n">
        <v>971.864</v>
      </c>
      <c r="X27" s="19"/>
      <c r="Y27" s="21" t="n">
        <f aca="false">IF(OR(U27=0,U27="-"),"-",IF(W27="-",(0-U27)/U27,(W27-U27)/U27))</f>
        <v>0.179206181264014</v>
      </c>
      <c r="AA27" s="18" t="n">
        <v>16.025</v>
      </c>
      <c r="AB27" s="19"/>
      <c r="AC27" s="18" t="n">
        <v>7.1</v>
      </c>
      <c r="AD27" s="19"/>
      <c r="AE27" s="20" t="n">
        <v>16.3</v>
      </c>
      <c r="AF27" s="19"/>
      <c r="AG27" s="21" t="n">
        <f aca="false">IF(OR(AC27=0,AC27="-"),"-",IF(AE27="-",(0-AC27)/AC27,(AE27-AC27)/AC27))</f>
        <v>1.29577464788732</v>
      </c>
    </row>
    <row r="28" customFormat="false" ht="15" hidden="false" customHeight="false" outlineLevel="0" collapsed="false">
      <c r="A28" s="22" t="s">
        <v>12</v>
      </c>
      <c r="B28" s="23"/>
      <c r="C28" s="24" t="n">
        <f aca="false">C21+C22+C23+C24+C25+C26+C27</f>
        <v>9577.743</v>
      </c>
      <c r="D28" s="25"/>
      <c r="E28" s="24" t="n">
        <f aca="false">E21+E22+E23+E24+E25+E26+E27</f>
        <v>9312.823</v>
      </c>
      <c r="F28" s="25"/>
      <c r="G28" s="26" t="n">
        <f aca="false">G21+G22+G23+G24+G25+G26+G27</f>
        <v>10093.49</v>
      </c>
      <c r="H28" s="25"/>
      <c r="I28" s="27" t="n">
        <f aca="false">IF(E28*1=0,"-",(G28-E28)/E28)</f>
        <v>0.0838271059162193</v>
      </c>
      <c r="K28" s="24" t="n">
        <f aca="false">K21+K22+K23+K24+K25+K26+K27</f>
        <v>9357.941</v>
      </c>
      <c r="L28" s="25"/>
      <c r="M28" s="24" t="n">
        <f aca="false">M21+M22+M23+M24+M25+M26+M27</f>
        <v>8749.737</v>
      </c>
      <c r="N28" s="25"/>
      <c r="O28" s="26" t="n">
        <f aca="false">O21+O22+O23+O24+O25+O26+O27</f>
        <v>9641.88</v>
      </c>
      <c r="P28" s="25"/>
      <c r="Q28" s="27" t="n">
        <f aca="false">IF(M28*1=0,"-",(O28-M28)/M28)</f>
        <v>0.101962264694356</v>
      </c>
      <c r="S28" s="24" t="n">
        <f aca="false">S21+S22+S23+S24+S25+S26+S27</f>
        <v>5393.457</v>
      </c>
      <c r="T28" s="25"/>
      <c r="U28" s="24" t="n">
        <f aca="false">U21+U22+U23+U24+U25+U26+U27</f>
        <v>5704.799</v>
      </c>
      <c r="V28" s="25"/>
      <c r="W28" s="26" t="n">
        <f aca="false">W21+W22+W23+W24+W25+W26+W27</f>
        <v>5818.548</v>
      </c>
      <c r="X28" s="25"/>
      <c r="Y28" s="27" t="n">
        <f aca="false">IF(U28*1=0,"-",(W28-U28)/U28)</f>
        <v>0.0199391775240463</v>
      </c>
      <c r="AA28" s="24" t="n">
        <f aca="false">AA21+AA22+AA23+AA24+AA25+AA26+AA27</f>
        <v>3964.484</v>
      </c>
      <c r="AB28" s="25"/>
      <c r="AC28" s="24" t="n">
        <f aca="false">AC21+AC22+AC23+AC24+AC25+AC26+AC27</f>
        <v>3044.938</v>
      </c>
      <c r="AD28" s="25"/>
      <c r="AE28" s="26" t="n">
        <f aca="false">AE21+AE22+AE23+AE24+AE25+AE26+AE27</f>
        <v>3823.332</v>
      </c>
      <c r="AF28" s="25"/>
      <c r="AG28" s="27" t="n">
        <f aca="false">IF(AC28*1=0,"-",(AE28-AC28)/AC28)</f>
        <v>0.255635418520837</v>
      </c>
    </row>
    <row r="30" customFormat="false" ht="15" hidden="false" customHeight="false" outlineLevel="0" collapsed="false">
      <c r="A30" s="11" t="s">
        <v>26</v>
      </c>
      <c r="B30" s="11"/>
      <c r="C30" s="12"/>
      <c r="D30" s="13"/>
      <c r="E30" s="12"/>
      <c r="F30" s="13"/>
      <c r="G30" s="14"/>
      <c r="H30" s="13"/>
      <c r="I30" s="15"/>
      <c r="K30" s="12"/>
      <c r="L30" s="13"/>
      <c r="M30" s="12"/>
      <c r="N30" s="13"/>
      <c r="O30" s="14"/>
      <c r="P30" s="13"/>
      <c r="Q30" s="15"/>
      <c r="S30" s="12"/>
      <c r="T30" s="13"/>
      <c r="U30" s="12"/>
      <c r="V30" s="13"/>
      <c r="W30" s="14"/>
      <c r="X30" s="13"/>
      <c r="Y30" s="15"/>
      <c r="AA30" s="12"/>
      <c r="AB30" s="13"/>
      <c r="AC30" s="12"/>
      <c r="AD30" s="13"/>
      <c r="AE30" s="14"/>
      <c r="AF30" s="13"/>
      <c r="AG30" s="15"/>
    </row>
    <row r="31" customFormat="false" ht="15" hidden="false" customHeight="false" outlineLevel="0" collapsed="false">
      <c r="A31" s="16" t="s">
        <v>27</v>
      </c>
      <c r="B31" s="17"/>
      <c r="C31" s="18" t="n">
        <v>677.472</v>
      </c>
      <c r="D31" s="19"/>
      <c r="E31" s="18" t="n">
        <v>804.26</v>
      </c>
      <c r="F31" s="19"/>
      <c r="G31" s="20" t="n">
        <v>778.242</v>
      </c>
      <c r="H31" s="19"/>
      <c r="I31" s="21" t="n">
        <f aca="false">IF(OR(E31=0,E31="-"),"-",IF(G31="-",(0-E31)/E31,(G31-E31)/E31))</f>
        <v>-0.0323502349986323</v>
      </c>
      <c r="K31" s="18" t="n">
        <v>677.472</v>
      </c>
      <c r="L31" s="19"/>
      <c r="M31" s="18" t="n">
        <v>804.26</v>
      </c>
      <c r="N31" s="19"/>
      <c r="O31" s="20" t="n">
        <v>778.242</v>
      </c>
      <c r="P31" s="19"/>
      <c r="Q31" s="21" t="n">
        <f aca="false">IF(OR(M31=0,M31="-"),"-",IF(O31="-",(0-M31)/M31,(O31-M31)/M31))</f>
        <v>-0.0323502349986323</v>
      </c>
      <c r="S31" s="18" t="n">
        <v>528.987</v>
      </c>
      <c r="T31" s="19"/>
      <c r="U31" s="18" t="n">
        <v>641</v>
      </c>
      <c r="V31" s="19"/>
      <c r="W31" s="20" t="n">
        <v>519.492</v>
      </c>
      <c r="X31" s="19"/>
      <c r="Y31" s="21" t="n">
        <f aca="false">IF(OR(U31=0,U31="-"),"-",IF(W31="-",(0-U31)/U31,(W31-U31)/U31))</f>
        <v>-0.189560062402496</v>
      </c>
      <c r="AA31" s="18" t="n">
        <v>148.485</v>
      </c>
      <c r="AB31" s="19"/>
      <c r="AC31" s="18" t="n">
        <v>163.26</v>
      </c>
      <c r="AD31" s="19"/>
      <c r="AE31" s="20" t="n">
        <v>258.75</v>
      </c>
      <c r="AF31" s="19"/>
      <c r="AG31" s="21" t="n">
        <f aca="false">IF(OR(AC31=0,AC31="-"),"-",IF(AE31="-",(0-AC31)/AC31,(AE31-AC31)/AC31))</f>
        <v>0.584895259095921</v>
      </c>
    </row>
    <row r="32" customFormat="false" ht="15" hidden="false" customHeight="false" outlineLevel="0" collapsed="false">
      <c r="A32" s="28" t="s">
        <v>28</v>
      </c>
      <c r="B32" s="29"/>
      <c r="C32" s="30" t="n">
        <v>1761.671</v>
      </c>
      <c r="D32" s="31"/>
      <c r="E32" s="30" t="n">
        <v>1460.508</v>
      </c>
      <c r="F32" s="31"/>
      <c r="G32" s="32" t="n">
        <v>1661.18</v>
      </c>
      <c r="H32" s="31"/>
      <c r="I32" s="33" t="n">
        <f aca="false">IF(OR(E32=0,E32="-"),"-",IF(G32="-",(0-E32)/E32,(G32-E32)/E32))</f>
        <v>0.137398768099867</v>
      </c>
      <c r="K32" s="30" t="n">
        <v>1661.191</v>
      </c>
      <c r="L32" s="31"/>
      <c r="M32" s="30" t="n">
        <v>1264.173</v>
      </c>
      <c r="N32" s="31"/>
      <c r="O32" s="32" t="n">
        <v>1754.301</v>
      </c>
      <c r="P32" s="31"/>
      <c r="Q32" s="33" t="n">
        <f aca="false">IF(OR(M32=0,M32="-"),"-",IF(O32="-",(0-M32)/M32,(O32-M32)/M32))</f>
        <v>0.387706429420657</v>
      </c>
      <c r="S32" s="30" t="n">
        <v>291.253</v>
      </c>
      <c r="T32" s="31"/>
      <c r="U32" s="30" t="n">
        <v>254.993</v>
      </c>
      <c r="V32" s="31"/>
      <c r="W32" s="32" t="n">
        <v>524.779</v>
      </c>
      <c r="X32" s="31"/>
      <c r="Y32" s="33" t="n">
        <f aca="false">IF(OR(U32=0,U32="-"),"-",IF(W32="-",(0-U32)/U32,(W32-U32)/U32))</f>
        <v>1.05801335722941</v>
      </c>
      <c r="AA32" s="30" t="n">
        <v>1369.938</v>
      </c>
      <c r="AB32" s="31"/>
      <c r="AC32" s="30" t="n">
        <v>1009.18</v>
      </c>
      <c r="AD32" s="31"/>
      <c r="AE32" s="32" t="n">
        <v>1229.522</v>
      </c>
      <c r="AF32" s="31"/>
      <c r="AG32" s="33" t="n">
        <f aca="false">IF(OR(AC32=0,AC32="-"),"-",IF(AE32="-",(0-AC32)/AC32,(AE32-AC32)/AC32))</f>
        <v>0.218337660278642</v>
      </c>
    </row>
    <row r="33" customFormat="false" ht="15" hidden="false" customHeight="false" outlineLevel="0" collapsed="false">
      <c r="A33" s="16" t="s">
        <v>29</v>
      </c>
      <c r="B33" s="17"/>
      <c r="C33" s="18" t="n">
        <v>550</v>
      </c>
      <c r="D33" s="19"/>
      <c r="E33" s="18" t="n">
        <v>851</v>
      </c>
      <c r="F33" s="19"/>
      <c r="G33" s="20" t="n">
        <v>726</v>
      </c>
      <c r="H33" s="19"/>
      <c r="I33" s="21" t="n">
        <f aca="false">IF(OR(E33=0,E33="-"),"-",IF(G33="-",(0-E33)/E33,(G33-E33)/E33))</f>
        <v>-0.146886016451234</v>
      </c>
      <c r="K33" s="18" t="n">
        <v>380</v>
      </c>
      <c r="L33" s="19"/>
      <c r="M33" s="18" t="n">
        <v>628</v>
      </c>
      <c r="N33" s="19"/>
      <c r="O33" s="20" t="n">
        <v>726</v>
      </c>
      <c r="P33" s="19"/>
      <c r="Q33" s="21" t="n">
        <f aca="false">IF(OR(M33=0,M33="-"),"-",IF(O33="-",(0-M33)/M33,(O33-M33)/M33))</f>
        <v>0.156050955414013</v>
      </c>
      <c r="S33" s="18" t="n">
        <v>380</v>
      </c>
      <c r="T33" s="19"/>
      <c r="U33" s="18" t="n">
        <v>628</v>
      </c>
      <c r="V33" s="19"/>
      <c r="W33" s="20" t="n">
        <v>726</v>
      </c>
      <c r="X33" s="19"/>
      <c r="Y33" s="21" t="n">
        <f aca="false">IF(OR(U33=0,U33="-"),"-",IF(W33="-",(0-U33)/U33,(W33-U33)/U33))</f>
        <v>0.156050955414013</v>
      </c>
      <c r="AA33" s="18" t="n">
        <v>0</v>
      </c>
      <c r="AB33" s="19"/>
      <c r="AC33" s="18" t="n">
        <v>0</v>
      </c>
      <c r="AD33" s="19"/>
      <c r="AE33" s="20" t="n">
        <v>0</v>
      </c>
      <c r="AF33" s="19"/>
      <c r="AG33" s="21" t="str">
        <f aca="false">IF(OR(AC33=0,AC33="-"),"-",IF(AE33="-",(0-AC33)/AC33,(AE33-AC33)/AC33))</f>
        <v>-</v>
      </c>
    </row>
    <row r="34" customFormat="false" ht="15" hidden="false" customHeight="false" outlineLevel="0" collapsed="false">
      <c r="A34" s="28" t="s">
        <v>30</v>
      </c>
      <c r="B34" s="29"/>
      <c r="C34" s="30" t="n">
        <v>401.635</v>
      </c>
      <c r="D34" s="31"/>
      <c r="E34" s="30" t="n">
        <v>460.175</v>
      </c>
      <c r="F34" s="31"/>
      <c r="G34" s="32" t="n">
        <v>287.277</v>
      </c>
      <c r="H34" s="31"/>
      <c r="I34" s="33" t="n">
        <f aca="false">IF(OR(E34=0,E34="-"),"-",IF(G34="-",(0-E34)/E34,(G34-E34)/E34))</f>
        <v>-0.375722279567556</v>
      </c>
      <c r="K34" s="30" t="n">
        <v>385.816</v>
      </c>
      <c r="L34" s="31"/>
      <c r="M34" s="30" t="n">
        <v>459.506</v>
      </c>
      <c r="N34" s="31"/>
      <c r="O34" s="32" t="n">
        <v>286.276</v>
      </c>
      <c r="P34" s="31"/>
      <c r="Q34" s="33" t="n">
        <f aca="false">IF(OR(M34=0,M34="-"),"-",IF(O34="-",(0-M34)/M34,(O34-M34)/M34))</f>
        <v>-0.376991812946947</v>
      </c>
      <c r="S34" s="30" t="n">
        <v>86.543</v>
      </c>
      <c r="T34" s="31"/>
      <c r="U34" s="30" t="n">
        <v>62.567</v>
      </c>
      <c r="V34" s="31"/>
      <c r="W34" s="32" t="n">
        <v>35.394</v>
      </c>
      <c r="X34" s="31"/>
      <c r="Y34" s="33" t="n">
        <f aca="false">IF(OR(U34=0,U34="-"),"-",IF(W34="-",(0-U34)/U34,(W34-U34)/U34))</f>
        <v>-0.434302427797401</v>
      </c>
      <c r="AA34" s="30" t="n">
        <v>299.273</v>
      </c>
      <c r="AB34" s="31"/>
      <c r="AC34" s="30" t="n">
        <v>396.939</v>
      </c>
      <c r="AD34" s="31"/>
      <c r="AE34" s="32" t="n">
        <v>250.882</v>
      </c>
      <c r="AF34" s="31"/>
      <c r="AG34" s="33" t="n">
        <f aca="false">IF(OR(AC34=0,AC34="-"),"-",IF(AE34="-",(0-AC34)/AC34,(AE34-AC34)/AC34))</f>
        <v>-0.367958300897619</v>
      </c>
    </row>
    <row r="35" customFormat="false" ht="15" hidden="false" customHeight="false" outlineLevel="0" collapsed="false">
      <c r="A35" s="22" t="s">
        <v>12</v>
      </c>
      <c r="B35" s="23"/>
      <c r="C35" s="24" t="n">
        <f aca="false">C31+C32+C33+C34</f>
        <v>3390.778</v>
      </c>
      <c r="D35" s="25"/>
      <c r="E35" s="24" t="n">
        <f aca="false">E31+E32+E33+E34</f>
        <v>3575.943</v>
      </c>
      <c r="F35" s="25"/>
      <c r="G35" s="26" t="n">
        <f aca="false">G31+G32+G33+G34</f>
        <v>3452.699</v>
      </c>
      <c r="H35" s="25"/>
      <c r="I35" s="27" t="n">
        <f aca="false">IF(E35*1=0,"-",(G35-E35)/E35)</f>
        <v>-0.0344647551708738</v>
      </c>
      <c r="K35" s="24" t="n">
        <f aca="false">K31+K32+K33+K34</f>
        <v>3104.479</v>
      </c>
      <c r="L35" s="25"/>
      <c r="M35" s="24" t="n">
        <f aca="false">M31+M32+M33+M34</f>
        <v>3155.939</v>
      </c>
      <c r="N35" s="25"/>
      <c r="O35" s="26" t="n">
        <f aca="false">O31+O32+O33+O34</f>
        <v>3544.819</v>
      </c>
      <c r="P35" s="25"/>
      <c r="Q35" s="27" t="n">
        <f aca="false">IF(M35*1=0,"-",(O35-M35)/M35)</f>
        <v>0.123221646552737</v>
      </c>
      <c r="S35" s="24" t="n">
        <f aca="false">S31+S32+S33+S34</f>
        <v>1286.783</v>
      </c>
      <c r="T35" s="25"/>
      <c r="U35" s="24" t="n">
        <f aca="false">U31+U32+U33+U34</f>
        <v>1586.56</v>
      </c>
      <c r="V35" s="25"/>
      <c r="W35" s="26" t="n">
        <f aca="false">W31+W32+W33+W34</f>
        <v>1805.665</v>
      </c>
      <c r="X35" s="25"/>
      <c r="Y35" s="27" t="n">
        <f aca="false">IF(U35*1=0,"-",(W35-U35)/U35)</f>
        <v>0.13810067063332</v>
      </c>
      <c r="AA35" s="24" t="n">
        <f aca="false">AA31+AA32+AA33+AA34</f>
        <v>1817.696</v>
      </c>
      <c r="AB35" s="25"/>
      <c r="AC35" s="24" t="n">
        <f aca="false">AC31+AC32+AC33+AC34</f>
        <v>1569.379</v>
      </c>
      <c r="AD35" s="25"/>
      <c r="AE35" s="26" t="n">
        <f aca="false">AE31+AE32+AE33+AE34</f>
        <v>1739.154</v>
      </c>
      <c r="AF35" s="25"/>
      <c r="AG35" s="27" t="n">
        <f aca="false">IF(AC35*1=0,"-",(AE35-AC35)/AC35)</f>
        <v>0.108179732238038</v>
      </c>
    </row>
    <row r="37" customFormat="false" ht="15" hidden="false" customHeight="false" outlineLevel="0" collapsed="false">
      <c r="A37" s="11" t="s">
        <v>31</v>
      </c>
      <c r="B37" s="11"/>
      <c r="C37" s="12"/>
      <c r="D37" s="13"/>
      <c r="E37" s="12"/>
      <c r="F37" s="13"/>
      <c r="G37" s="14"/>
      <c r="H37" s="13"/>
      <c r="I37" s="15"/>
      <c r="K37" s="12"/>
      <c r="L37" s="13"/>
      <c r="M37" s="12"/>
      <c r="N37" s="13"/>
      <c r="O37" s="14"/>
      <c r="P37" s="13"/>
      <c r="Q37" s="15"/>
      <c r="S37" s="12"/>
      <c r="T37" s="13"/>
      <c r="U37" s="12"/>
      <c r="V37" s="13"/>
      <c r="W37" s="14"/>
      <c r="X37" s="13"/>
      <c r="Y37" s="15"/>
      <c r="AA37" s="12"/>
      <c r="AB37" s="13"/>
      <c r="AC37" s="12"/>
      <c r="AD37" s="13"/>
      <c r="AE37" s="14"/>
      <c r="AF37" s="13"/>
      <c r="AG37" s="15"/>
    </row>
    <row r="38" customFormat="false" ht="15" hidden="false" customHeight="false" outlineLevel="0" collapsed="false">
      <c r="A38" s="16" t="s">
        <v>32</v>
      </c>
      <c r="B38" s="17"/>
      <c r="C38" s="18" t="n">
        <v>18396</v>
      </c>
      <c r="D38" s="19"/>
      <c r="E38" s="18" t="n">
        <v>22245</v>
      </c>
      <c r="F38" s="19"/>
      <c r="G38" s="20" t="n">
        <v>26627</v>
      </c>
      <c r="H38" s="19"/>
      <c r="I38" s="21" t="n">
        <f aca="false">IF(OR(E38=0,E38="-"),"-",IF(G38="-",(0-E38)/E38,(G38-E38)/E38))</f>
        <v>0.196988087210609</v>
      </c>
      <c r="K38" s="18" t="n">
        <v>18396</v>
      </c>
      <c r="L38" s="19"/>
      <c r="M38" s="18" t="n">
        <v>22245</v>
      </c>
      <c r="N38" s="19"/>
      <c r="O38" s="20" t="n">
        <v>26627</v>
      </c>
      <c r="P38" s="19"/>
      <c r="Q38" s="21" t="n">
        <f aca="false">IF(OR(M38=0,M38="-"),"-",IF(O38="-",(0-M38)/M38,(O38-M38)/M38))</f>
        <v>0.196988087210609</v>
      </c>
      <c r="S38" s="18" t="n">
        <v>18260.156</v>
      </c>
      <c r="T38" s="19"/>
      <c r="U38" s="18" t="n">
        <v>22107.64</v>
      </c>
      <c r="V38" s="19"/>
      <c r="W38" s="20" t="n">
        <v>26534.843</v>
      </c>
      <c r="X38" s="19"/>
      <c r="Y38" s="21" t="n">
        <f aca="false">IF(OR(U38=0,U38="-"),"-",IF(W38="-",(0-U38)/U38,(W38-U38)/U38))</f>
        <v>0.200256698589266</v>
      </c>
      <c r="AA38" s="18" t="n">
        <v>135.844</v>
      </c>
      <c r="AB38" s="19"/>
      <c r="AC38" s="18" t="n">
        <v>137.36</v>
      </c>
      <c r="AD38" s="19"/>
      <c r="AE38" s="20" t="n">
        <v>92.157</v>
      </c>
      <c r="AF38" s="19"/>
      <c r="AG38" s="21" t="n">
        <f aca="false">IF(OR(AC38=0,AC38="-"),"-",IF(AE38="-",(0-AC38)/AC38,(AE38-AC38)/AC38))</f>
        <v>-0.329084158415842</v>
      </c>
    </row>
    <row r="39" customFormat="false" ht="15" hidden="false" customHeight="false" outlineLevel="0" collapsed="false">
      <c r="A39" s="22" t="s">
        <v>12</v>
      </c>
      <c r="B39" s="23"/>
      <c r="C39" s="24" t="n">
        <f aca="false">C38</f>
        <v>18396</v>
      </c>
      <c r="D39" s="25"/>
      <c r="E39" s="24" t="n">
        <f aca="false">E38</f>
        <v>22245</v>
      </c>
      <c r="F39" s="25"/>
      <c r="G39" s="26" t="n">
        <f aca="false">G38</f>
        <v>26627</v>
      </c>
      <c r="H39" s="25"/>
      <c r="I39" s="27" t="n">
        <f aca="false">IF(E39*1=0,"-",(G39-E39)/E39)</f>
        <v>0.196988087210609</v>
      </c>
      <c r="K39" s="24" t="n">
        <f aca="false">K38</f>
        <v>18396</v>
      </c>
      <c r="L39" s="25"/>
      <c r="M39" s="24" t="n">
        <f aca="false">M38</f>
        <v>22245</v>
      </c>
      <c r="N39" s="25"/>
      <c r="O39" s="26" t="n">
        <f aca="false">O38</f>
        <v>26627</v>
      </c>
      <c r="P39" s="25"/>
      <c r="Q39" s="27" t="n">
        <f aca="false">IF(M39*1=0,"-",(O39-M39)/M39)</f>
        <v>0.196988087210609</v>
      </c>
      <c r="S39" s="24" t="n">
        <f aca="false">S38</f>
        <v>18260.156</v>
      </c>
      <c r="T39" s="25"/>
      <c r="U39" s="24" t="n">
        <f aca="false">U38</f>
        <v>22107.64</v>
      </c>
      <c r="V39" s="25"/>
      <c r="W39" s="26" t="n">
        <f aca="false">W38</f>
        <v>26534.843</v>
      </c>
      <c r="X39" s="25"/>
      <c r="Y39" s="27" t="n">
        <f aca="false">IF(U39*1=0,"-",(W39-U39)/U39)</f>
        <v>0.200256698589266</v>
      </c>
      <c r="AA39" s="24" t="n">
        <f aca="false">AA38</f>
        <v>135.844</v>
      </c>
      <c r="AB39" s="25"/>
      <c r="AC39" s="24" t="n">
        <f aca="false">AC38</f>
        <v>137.36</v>
      </c>
      <c r="AD39" s="25"/>
      <c r="AE39" s="26" t="n">
        <f aca="false">AE38</f>
        <v>92.157</v>
      </c>
      <c r="AF39" s="25"/>
      <c r="AG39" s="27" t="n">
        <f aca="false">IF(AC39*1=0,"-",(AE39-AC39)/AC39)</f>
        <v>-0.329084158415842</v>
      </c>
    </row>
    <row r="41" customFormat="false" ht="15" hidden="false" customHeight="false" outlineLevel="0" collapsed="false">
      <c r="A41" s="11" t="s">
        <v>33</v>
      </c>
      <c r="B41" s="11"/>
      <c r="C41" s="12"/>
      <c r="D41" s="13"/>
      <c r="E41" s="12"/>
      <c r="F41" s="13"/>
      <c r="G41" s="14"/>
      <c r="H41" s="13"/>
      <c r="I41" s="15"/>
      <c r="K41" s="12"/>
      <c r="L41" s="13"/>
      <c r="M41" s="12"/>
      <c r="N41" s="13"/>
      <c r="O41" s="14"/>
      <c r="P41" s="13"/>
      <c r="Q41" s="15"/>
      <c r="S41" s="12"/>
      <c r="T41" s="13"/>
      <c r="U41" s="12"/>
      <c r="V41" s="13"/>
      <c r="W41" s="14"/>
      <c r="X41" s="13"/>
      <c r="Y41" s="15"/>
      <c r="AA41" s="12"/>
      <c r="AB41" s="13"/>
      <c r="AC41" s="12"/>
      <c r="AD41" s="13"/>
      <c r="AE41" s="14"/>
      <c r="AF41" s="13"/>
      <c r="AG41" s="15"/>
    </row>
    <row r="42" customFormat="false" ht="15" hidden="false" customHeight="false" outlineLevel="0" collapsed="false">
      <c r="A42" s="16" t="s">
        <v>34</v>
      </c>
      <c r="B42" s="17"/>
      <c r="C42" s="18" t="n">
        <v>670.715</v>
      </c>
      <c r="D42" s="19"/>
      <c r="E42" s="18" t="n">
        <v>470.785</v>
      </c>
      <c r="F42" s="19"/>
      <c r="G42" s="20" t="n">
        <v>482.29</v>
      </c>
      <c r="H42" s="19"/>
      <c r="I42" s="21" t="n">
        <f aca="false">IF(OR(E42=0,E42="-"),"-",IF(G42="-",(0-E42)/E42,(G42-E42)/E42))</f>
        <v>0.0244379069001774</v>
      </c>
      <c r="K42" s="18" t="n">
        <v>357.634</v>
      </c>
      <c r="L42" s="19"/>
      <c r="M42" s="18" t="n">
        <v>518.807</v>
      </c>
      <c r="N42" s="19"/>
      <c r="O42" s="20" t="n">
        <v>536.86</v>
      </c>
      <c r="P42" s="19"/>
      <c r="Q42" s="21" t="n">
        <f aca="false">IF(OR(M42=0,M42="-"),"-",IF(O42="-",(0-M42)/M42,(O42-M42)/M42))</f>
        <v>0.0347971403624084</v>
      </c>
      <c r="S42" s="18" t="n">
        <v>357.634</v>
      </c>
      <c r="T42" s="19"/>
      <c r="U42" s="18" t="n">
        <v>518.807</v>
      </c>
      <c r="V42" s="19"/>
      <c r="W42" s="20" t="n">
        <v>536.86</v>
      </c>
      <c r="X42" s="19"/>
      <c r="Y42" s="21" t="n">
        <f aca="false">IF(OR(U42=0,U42="-"),"-",IF(W42="-",(0-U42)/U42,(W42-U42)/U42))</f>
        <v>0.0347971403624084</v>
      </c>
      <c r="AA42" s="18" t="n">
        <v>0</v>
      </c>
      <c r="AB42" s="19"/>
      <c r="AC42" s="18" t="n">
        <v>0</v>
      </c>
      <c r="AD42" s="19"/>
      <c r="AE42" s="20" t="n">
        <v>0</v>
      </c>
      <c r="AF42" s="19"/>
      <c r="AG42" s="21" t="str">
        <f aca="false">IF(OR(AC42=0,AC42="-"),"-",IF(AE42="-",(0-AC42)/AC42,(AE42-AC42)/AC42))</f>
        <v>-</v>
      </c>
    </row>
    <row r="43" customFormat="false" ht="15" hidden="false" customHeight="false" outlineLevel="0" collapsed="false">
      <c r="A43" s="28" t="s">
        <v>35</v>
      </c>
      <c r="B43" s="29"/>
      <c r="C43" s="30" t="n">
        <v>116.9</v>
      </c>
      <c r="D43" s="31"/>
      <c r="E43" s="30" t="n">
        <v>38.838</v>
      </c>
      <c r="F43" s="31"/>
      <c r="G43" s="32" t="n">
        <v>48.887</v>
      </c>
      <c r="H43" s="31"/>
      <c r="I43" s="33" t="n">
        <f aca="false">IF(OR(E43=0,E43="-"),"-",IF(G43="-",(0-E43)/E43,(G43-E43)/E43))</f>
        <v>0.258741438797054</v>
      </c>
      <c r="K43" s="30" t="n">
        <v>116.9</v>
      </c>
      <c r="L43" s="31"/>
      <c r="M43" s="30" t="n">
        <v>38.838</v>
      </c>
      <c r="N43" s="31"/>
      <c r="O43" s="32" t="n">
        <v>48.887</v>
      </c>
      <c r="P43" s="31"/>
      <c r="Q43" s="33" t="n">
        <f aca="false">IF(OR(M43=0,M43="-"),"-",IF(O43="-",(0-M43)/M43,(O43-M43)/M43))</f>
        <v>0.258741438797054</v>
      </c>
      <c r="S43" s="30" t="n">
        <v>0</v>
      </c>
      <c r="T43" s="31"/>
      <c r="U43" s="30" t="n">
        <v>0</v>
      </c>
      <c r="V43" s="31"/>
      <c r="W43" s="32" t="n">
        <v>0</v>
      </c>
      <c r="X43" s="31"/>
      <c r="Y43" s="33" t="str">
        <f aca="false">IF(OR(U43=0,U43="-"),"-",IF(W43="-",(0-U43)/U43,(W43-U43)/U43))</f>
        <v>-</v>
      </c>
      <c r="AA43" s="30" t="n">
        <v>116.9</v>
      </c>
      <c r="AB43" s="31"/>
      <c r="AC43" s="30" t="n">
        <v>38.838</v>
      </c>
      <c r="AD43" s="31"/>
      <c r="AE43" s="32" t="n">
        <v>48.887</v>
      </c>
      <c r="AF43" s="31"/>
      <c r="AG43" s="33" t="n">
        <f aca="false">IF(OR(AC43=0,AC43="-"),"-",IF(AE43="-",(0-AC43)/AC43,(AE43-AC43)/AC43))</f>
        <v>0.258741438797054</v>
      </c>
    </row>
    <row r="44" customFormat="false" ht="15" hidden="false" customHeight="false" outlineLevel="0" collapsed="false">
      <c r="A44" s="22" t="s">
        <v>12</v>
      </c>
      <c r="B44" s="23"/>
      <c r="C44" s="24" t="n">
        <f aca="false">C42+C43</f>
        <v>787.615</v>
      </c>
      <c r="D44" s="25"/>
      <c r="E44" s="24" t="n">
        <f aca="false">E42+E43</f>
        <v>509.623</v>
      </c>
      <c r="F44" s="25"/>
      <c r="G44" s="26" t="n">
        <f aca="false">G42+G43</f>
        <v>531.177</v>
      </c>
      <c r="H44" s="25"/>
      <c r="I44" s="27" t="n">
        <f aca="false">IF(E44*1=0,"-",(G44-E44)/E44)</f>
        <v>0.042294009493292</v>
      </c>
      <c r="K44" s="24" t="n">
        <f aca="false">K42+K43</f>
        <v>474.534</v>
      </c>
      <c r="L44" s="25"/>
      <c r="M44" s="24" t="n">
        <f aca="false">M42+M43</f>
        <v>557.645</v>
      </c>
      <c r="N44" s="25"/>
      <c r="O44" s="26" t="n">
        <f aca="false">O42+O43</f>
        <v>585.747</v>
      </c>
      <c r="P44" s="25"/>
      <c r="Q44" s="27" t="n">
        <f aca="false">IF(M44*1=0,"-",(O44-M44)/M44)</f>
        <v>0.0503940679105884</v>
      </c>
      <c r="S44" s="24" t="n">
        <f aca="false">S42+S43</f>
        <v>357.634</v>
      </c>
      <c r="T44" s="25"/>
      <c r="U44" s="24" t="n">
        <f aca="false">U42+U43</f>
        <v>518.807</v>
      </c>
      <c r="V44" s="25"/>
      <c r="W44" s="26" t="n">
        <f aca="false">W42+W43</f>
        <v>536.86</v>
      </c>
      <c r="X44" s="25"/>
      <c r="Y44" s="27" t="n">
        <f aca="false">IF(U44*1=0,"-",(W44-U44)/U44)</f>
        <v>0.0347971403624084</v>
      </c>
      <c r="AA44" s="24" t="n">
        <f aca="false">AA42+AA43</f>
        <v>116.9</v>
      </c>
      <c r="AB44" s="25"/>
      <c r="AC44" s="24" t="n">
        <f aca="false">AC42+AC43</f>
        <v>38.838</v>
      </c>
      <c r="AD44" s="25"/>
      <c r="AE44" s="26" t="n">
        <f aca="false">AE42+AE43</f>
        <v>48.887</v>
      </c>
      <c r="AF44" s="25"/>
      <c r="AG44" s="27" t="n">
        <f aca="false">IF(AC44*1=0,"-",(AE44-AC44)/AC44)</f>
        <v>0.258741438797054</v>
      </c>
    </row>
    <row r="46" customFormat="false" ht="18" hidden="false" customHeight="false" outlineLevel="0" collapsed="false">
      <c r="A46" s="34" t="s">
        <v>36</v>
      </c>
      <c r="B46" s="35"/>
      <c r="C46" s="36" t="n">
        <f aca="false">C9+C14+C18+C28+C35+C39+C44</f>
        <v>43078.4899871</v>
      </c>
      <c r="D46" s="37"/>
      <c r="E46" s="36" t="n">
        <f aca="false">E9+E14+E18+E28+E35+E39+E44</f>
        <v>47767.18053316</v>
      </c>
      <c r="F46" s="37"/>
      <c r="G46" s="38" t="n">
        <f aca="false">G9+G14+G18+G28+G35+G39+G44</f>
        <v>51727.507</v>
      </c>
      <c r="H46" s="37"/>
      <c r="I46" s="39" t="n">
        <f aca="false">IF(E46*1=0,"-",(G46-E46)/E46)</f>
        <v>0.0829089433924355</v>
      </c>
      <c r="K46" s="36" t="n">
        <f aca="false">K9+K14+K18+K28+K35+K39+K44</f>
        <v>41361.235</v>
      </c>
      <c r="L46" s="37"/>
      <c r="M46" s="36" t="n">
        <f aca="false">M9+M14+M18+M28+M35+M39+M44</f>
        <v>45141.91061189</v>
      </c>
      <c r="N46" s="37"/>
      <c r="O46" s="38" t="n">
        <f aca="false">O9+O14+O18+O28+O35+O39+O44</f>
        <v>49358.319</v>
      </c>
      <c r="P46" s="37"/>
      <c r="Q46" s="39" t="n">
        <f aca="false">IF(M46*1=0,"-",(O46-M46)/M46)</f>
        <v>0.0934034100674384</v>
      </c>
      <c r="S46" s="36" t="n">
        <f aca="false">S9+S14+S18+S28+S35+S39+S44</f>
        <v>35000.999</v>
      </c>
      <c r="T46" s="37"/>
      <c r="U46" s="36" t="n">
        <f aca="false">U9+U14+U18+U28+U35+U39+U44</f>
        <v>39884.42861189</v>
      </c>
      <c r="V46" s="37"/>
      <c r="W46" s="38" t="n">
        <f aca="false">W9+W14+W18+W28+W35+W39+W44</f>
        <v>43074.356</v>
      </c>
      <c r="X46" s="37"/>
      <c r="Y46" s="39" t="n">
        <f aca="false">IF(U46*1=0,"-",(W46-U46)/U46)</f>
        <v>0.0799792675770977</v>
      </c>
      <c r="AA46" s="36" t="n">
        <f aca="false">AA9+AA14+AA18+AA28+AA35+AA39+AA44</f>
        <v>6360.236</v>
      </c>
      <c r="AB46" s="37"/>
      <c r="AC46" s="36" t="n">
        <f aca="false">AC9+AC14+AC18+AC28+AC35+AC39+AC44</f>
        <v>5257.482</v>
      </c>
      <c r="AD46" s="37"/>
      <c r="AE46" s="38" t="n">
        <f aca="false">AE9+AE14+AE18+AE28+AE35+AE39+AE44</f>
        <v>6283.963</v>
      </c>
      <c r="AF46" s="37"/>
      <c r="AG46" s="39" t="n">
        <f aca="false">IF(AC46*1=0,"-",(AE46-AC46)/AC46)</f>
        <v>0.195241942815972</v>
      </c>
    </row>
  </sheetData>
  <mergeCells count="26">
    <mergeCell ref="A1:AF1"/>
    <mergeCell ref="A2:AF2"/>
    <mergeCell ref="A3:AF3"/>
    <mergeCell ref="C5:I5"/>
    <mergeCell ref="K5:Q5"/>
    <mergeCell ref="S5:Y5"/>
    <mergeCell ref="AA5:AG5"/>
    <mergeCell ref="C6:D6"/>
    <mergeCell ref="E6:F6"/>
    <mergeCell ref="G6:H6"/>
    <mergeCell ref="K6:L6"/>
    <mergeCell ref="M6:N6"/>
    <mergeCell ref="O6:P6"/>
    <mergeCell ref="S6:T6"/>
    <mergeCell ref="U6:V6"/>
    <mergeCell ref="W6:X6"/>
    <mergeCell ref="AA6:AB6"/>
    <mergeCell ref="AC6:AD6"/>
    <mergeCell ref="AE6:AF6"/>
    <mergeCell ref="A7:B7"/>
    <mergeCell ref="A11:B11"/>
    <mergeCell ref="A16:B16"/>
    <mergeCell ref="A20:B20"/>
    <mergeCell ref="A30:B30"/>
    <mergeCell ref="A37:B37"/>
    <mergeCell ref="A41:B41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70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23.8502024291498"/>
    <col collapsed="false" hidden="false" max="3" min="2" style="0" width="1.57085020242915"/>
    <col collapsed="false" hidden="false" max="16" min="4" style="0" width="8.1417004048583"/>
    <col collapsed="false" hidden="false" max="19" min="17" style="0" width="12.7125506072875"/>
    <col collapsed="false" hidden="false" max="1025" min="20" style="0" width="9.1417004048583"/>
  </cols>
  <sheetData>
    <row r="1" customFormat="false" ht="23.25" hidden="false" customHeight="false" outlineLevel="0" collapsed="false">
      <c r="A1" s="1" t="s">
        <v>122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</row>
    <row r="5" customFormat="false" ht="51" hidden="false" customHeight="true" outlineLevel="0" collapsed="false">
      <c r="A5" s="6" t="s">
        <v>8</v>
      </c>
      <c r="B5" s="57" t="s">
        <v>109</v>
      </c>
      <c r="C5" s="57" t="s">
        <v>110</v>
      </c>
      <c r="D5" s="58" t="s">
        <v>11</v>
      </c>
      <c r="E5" s="58" t="s">
        <v>19</v>
      </c>
      <c r="F5" s="58" t="s">
        <v>20</v>
      </c>
      <c r="G5" s="58" t="s">
        <v>21</v>
      </c>
      <c r="H5" s="58" t="s">
        <v>22</v>
      </c>
      <c r="I5" s="58" t="s">
        <v>23</v>
      </c>
      <c r="J5" s="58" t="s">
        <v>24</v>
      </c>
      <c r="K5" s="58" t="s">
        <v>25</v>
      </c>
      <c r="L5" s="58" t="s">
        <v>27</v>
      </c>
      <c r="M5" s="58" t="s">
        <v>28</v>
      </c>
      <c r="N5" s="58" t="s">
        <v>30</v>
      </c>
      <c r="O5" s="58" t="s">
        <v>32</v>
      </c>
      <c r="P5" s="58" t="s">
        <v>35</v>
      </c>
      <c r="Q5" s="59" t="s">
        <v>111</v>
      </c>
      <c r="R5" s="59" t="s">
        <v>111</v>
      </c>
      <c r="S5" s="59" t="s">
        <v>111</v>
      </c>
    </row>
    <row r="6" customFormat="false" ht="15" hidden="false" customHeight="false" outlineLevel="0" collapsed="false">
      <c r="A6" s="60" t="s">
        <v>112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customFormat="false" ht="15.75" hidden="false" customHeight="false" outlineLevel="0" collapsed="false">
      <c r="A7" s="60" t="s">
        <v>113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61" t="n">
        <v>2014</v>
      </c>
      <c r="R7" s="61" t="n">
        <v>2013</v>
      </c>
      <c r="S7" s="61" t="n">
        <v>2012</v>
      </c>
    </row>
    <row r="8" customFormat="false" ht="15.75" hidden="false" customHeight="false" outlineLevel="0" collapsed="false">
      <c r="A8" s="62" t="s">
        <v>59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4"/>
      <c r="R8" s="65"/>
      <c r="S8" s="65"/>
    </row>
    <row r="9" customFormat="false" ht="15.75" hidden="false" customHeight="false" outlineLevel="0" collapsed="false">
      <c r="A9" s="66" t="s">
        <v>60</v>
      </c>
      <c r="B9" s="67"/>
      <c r="C9" s="67"/>
      <c r="D9" s="68" t="n">
        <v>0</v>
      </c>
      <c r="E9" s="68" t="n">
        <v>0</v>
      </c>
      <c r="F9" s="68" t="n">
        <v>0</v>
      </c>
      <c r="G9" s="68" t="n">
        <v>47.947</v>
      </c>
      <c r="H9" s="68" t="n">
        <v>0</v>
      </c>
      <c r="I9" s="68" t="n">
        <v>0</v>
      </c>
      <c r="J9" s="68" t="n">
        <v>0</v>
      </c>
      <c r="K9" s="68" t="n">
        <v>0</v>
      </c>
      <c r="L9" s="68" t="n">
        <v>0</v>
      </c>
      <c r="M9" s="68" t="n">
        <v>0</v>
      </c>
      <c r="N9" s="68" t="n">
        <v>0</v>
      </c>
      <c r="O9" s="68" t="n">
        <v>0</v>
      </c>
      <c r="P9" s="68" t="n">
        <v>0</v>
      </c>
      <c r="Q9" s="69" t="n">
        <f aca="false">SUM(D9,E9,F9,G9,H9,I9,J9,K9,L9,M9,N9,O9,P9)</f>
        <v>47.947</v>
      </c>
      <c r="R9" s="68" t="n">
        <v>37.755</v>
      </c>
      <c r="S9" s="68" t="n">
        <v>37.615</v>
      </c>
      <c r="T9" s="67"/>
      <c r="U9" s="67"/>
    </row>
    <row r="10" customFormat="false" ht="15.75" hidden="false" customHeight="false" outlineLevel="0" collapsed="false">
      <c r="A10" s="70" t="s">
        <v>61</v>
      </c>
      <c r="B10" s="71"/>
      <c r="C10" s="71"/>
      <c r="D10" s="72" t="n">
        <v>0</v>
      </c>
      <c r="E10" s="72" t="n">
        <v>0</v>
      </c>
      <c r="F10" s="72" t="n">
        <v>0</v>
      </c>
      <c r="G10" s="72" t="n">
        <v>32.739</v>
      </c>
      <c r="H10" s="72" t="n">
        <v>0</v>
      </c>
      <c r="I10" s="72" t="n">
        <v>0</v>
      </c>
      <c r="J10" s="72" t="n">
        <v>0</v>
      </c>
      <c r="K10" s="72" t="n">
        <v>0</v>
      </c>
      <c r="L10" s="72" t="n">
        <v>0</v>
      </c>
      <c r="M10" s="72" t="n">
        <v>0</v>
      </c>
      <c r="N10" s="72" t="n">
        <v>0</v>
      </c>
      <c r="O10" s="72" t="n">
        <v>0</v>
      </c>
      <c r="P10" s="72" t="n">
        <v>0</v>
      </c>
      <c r="Q10" s="73" t="n">
        <f aca="false">SUM(D10,E10,F10,G10,H10,I10,J10,K10,L10,M10,N10,O10,P10)</f>
        <v>32.739</v>
      </c>
      <c r="R10" s="72" t="n">
        <v>101.168</v>
      </c>
      <c r="S10" s="72" t="n">
        <v>111.054</v>
      </c>
    </row>
    <row r="11" customFormat="false" ht="15.75" hidden="false" customHeight="false" outlineLevel="0" collapsed="false">
      <c r="A11" s="66" t="s">
        <v>63</v>
      </c>
      <c r="B11" s="67"/>
      <c r="C11" s="67"/>
      <c r="D11" s="68" t="n">
        <v>0</v>
      </c>
      <c r="E11" s="68" t="n">
        <v>0</v>
      </c>
      <c r="F11" s="68" t="n">
        <v>0</v>
      </c>
      <c r="G11" s="68" t="n">
        <v>0</v>
      </c>
      <c r="H11" s="68" t="n">
        <v>0</v>
      </c>
      <c r="I11" s="68" t="n">
        <v>0</v>
      </c>
      <c r="J11" s="68" t="n">
        <v>0</v>
      </c>
      <c r="K11" s="68" t="n">
        <v>0</v>
      </c>
      <c r="L11" s="68" t="n">
        <v>8.7</v>
      </c>
      <c r="M11" s="68" t="n">
        <v>0</v>
      </c>
      <c r="N11" s="68" t="n">
        <v>0</v>
      </c>
      <c r="O11" s="68" t="n">
        <v>0</v>
      </c>
      <c r="P11" s="68" t="n">
        <v>0</v>
      </c>
      <c r="Q11" s="69" t="n">
        <f aca="false">SUM(D11,E11,F11,G11,H11,I11,J11,K11,L11,M11,N11,O11,P11)</f>
        <v>8.7</v>
      </c>
      <c r="R11" s="68" t="n">
        <v>0</v>
      </c>
      <c r="S11" s="68" t="n">
        <v>7.391</v>
      </c>
    </row>
    <row r="12" customFormat="false" ht="15.75" hidden="false" customHeight="false" outlineLevel="0" collapsed="false">
      <c r="A12" s="70" t="s">
        <v>64</v>
      </c>
      <c r="B12" s="71"/>
      <c r="C12" s="71"/>
      <c r="D12" s="72" t="n">
        <v>0</v>
      </c>
      <c r="E12" s="72" t="n">
        <v>0</v>
      </c>
      <c r="F12" s="72" t="n">
        <v>0</v>
      </c>
      <c r="G12" s="72" t="n">
        <v>0</v>
      </c>
      <c r="H12" s="72" t="n">
        <v>0</v>
      </c>
      <c r="I12" s="72" t="n">
        <v>0</v>
      </c>
      <c r="J12" s="72" t="n">
        <v>0</v>
      </c>
      <c r="K12" s="72" t="n">
        <v>0</v>
      </c>
      <c r="L12" s="72" t="n">
        <v>23.384</v>
      </c>
      <c r="M12" s="72" t="n">
        <v>0</v>
      </c>
      <c r="N12" s="72" t="n">
        <v>0</v>
      </c>
      <c r="O12" s="72" t="n">
        <v>0</v>
      </c>
      <c r="P12" s="72" t="n">
        <v>0</v>
      </c>
      <c r="Q12" s="73" t="n">
        <f aca="false">SUM(D12,E12,F12,G12,H12,I12,J12,K12,L12,M12,N12,O12,P12)</f>
        <v>23.384</v>
      </c>
      <c r="R12" s="72" t="n">
        <v>0</v>
      </c>
      <c r="S12" s="72" t="n">
        <v>0</v>
      </c>
    </row>
    <row r="13" customFormat="false" ht="15.75" hidden="false" customHeight="false" outlineLevel="0" collapsed="false">
      <c r="A13" s="66" t="s">
        <v>66</v>
      </c>
      <c r="B13" s="67"/>
      <c r="C13" s="67"/>
      <c r="D13" s="68" t="n">
        <v>0</v>
      </c>
      <c r="E13" s="68" t="n">
        <v>0</v>
      </c>
      <c r="F13" s="68" t="n">
        <v>0</v>
      </c>
      <c r="G13" s="68" t="n">
        <v>12.425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9" t="n">
        <f aca="false">SUM(D13,E13,F13,G13,H13,I13,J13,K13,L13,M13,N13,O13,P13)</f>
        <v>12.425</v>
      </c>
      <c r="R13" s="68" t="n">
        <v>14.406</v>
      </c>
      <c r="S13" s="68" t="n">
        <v>9.78</v>
      </c>
    </row>
    <row r="14" customFormat="false" ht="15.75" hidden="false" customHeight="false" outlineLevel="0" collapsed="false">
      <c r="A14" s="70" t="s">
        <v>67</v>
      </c>
      <c r="B14" s="71"/>
      <c r="C14" s="71"/>
      <c r="D14" s="72" t="n">
        <v>0</v>
      </c>
      <c r="E14" s="72" t="n">
        <v>0</v>
      </c>
      <c r="F14" s="72" t="n">
        <v>0</v>
      </c>
      <c r="G14" s="72" t="n">
        <v>0</v>
      </c>
      <c r="H14" s="72" t="n">
        <v>0</v>
      </c>
      <c r="I14" s="72" t="n">
        <v>0</v>
      </c>
      <c r="J14" s="72" t="n">
        <v>0</v>
      </c>
      <c r="K14" s="72" t="n">
        <v>0</v>
      </c>
      <c r="L14" s="72" t="n">
        <v>39.413</v>
      </c>
      <c r="M14" s="72" t="n">
        <v>0</v>
      </c>
      <c r="N14" s="72" t="n">
        <v>0</v>
      </c>
      <c r="O14" s="72" t="n">
        <v>0</v>
      </c>
      <c r="P14" s="72" t="n">
        <v>0</v>
      </c>
      <c r="Q14" s="73" t="n">
        <f aca="false">SUM(D14,E14,F14,G14,H14,I14,J14,K14,L14,M14,N14,O14,P14)</f>
        <v>39.413</v>
      </c>
      <c r="R14" s="72" t="n">
        <v>47.893</v>
      </c>
      <c r="S14" s="72" t="n">
        <v>54.975</v>
      </c>
    </row>
    <row r="15" customFormat="false" ht="15.75" hidden="false" customHeight="false" outlineLevel="0" collapsed="false">
      <c r="A15" s="66" t="s">
        <v>68</v>
      </c>
      <c r="B15" s="67"/>
      <c r="C15" s="67"/>
      <c r="D15" s="68" t="n">
        <v>0</v>
      </c>
      <c r="E15" s="68" t="n">
        <v>0</v>
      </c>
      <c r="F15" s="68" t="n">
        <v>0</v>
      </c>
      <c r="G15" s="68" t="n">
        <v>23.935</v>
      </c>
      <c r="H15" s="68" t="n">
        <v>0</v>
      </c>
      <c r="I15" s="68" t="n">
        <v>0</v>
      </c>
      <c r="J15" s="68" t="n">
        <v>0</v>
      </c>
      <c r="K15" s="68" t="n">
        <v>0</v>
      </c>
      <c r="L15" s="68" t="n">
        <v>0</v>
      </c>
      <c r="M15" s="68" t="n">
        <v>0</v>
      </c>
      <c r="N15" s="68" t="n">
        <v>0</v>
      </c>
      <c r="O15" s="68" t="n">
        <v>0</v>
      </c>
      <c r="P15" s="68" t="n">
        <v>0</v>
      </c>
      <c r="Q15" s="69" t="n">
        <f aca="false">SUM(D15,E15,F15,G15,H15,I15,J15,K15,L15,M15,N15,O15,P15)</f>
        <v>23.935</v>
      </c>
      <c r="R15" s="68" t="n">
        <v>11.995</v>
      </c>
      <c r="S15" s="68" t="n">
        <v>16.58</v>
      </c>
    </row>
    <row r="16" customFormat="false" ht="15.75" hidden="false" customHeight="false" outlineLevel="0" collapsed="false">
      <c r="A16" s="70" t="s">
        <v>69</v>
      </c>
      <c r="B16" s="71"/>
      <c r="C16" s="71"/>
      <c r="D16" s="72" t="n">
        <v>0</v>
      </c>
      <c r="E16" s="72" t="n">
        <v>0</v>
      </c>
      <c r="F16" s="72" t="n">
        <v>0</v>
      </c>
      <c r="G16" s="72" t="n">
        <v>12.251</v>
      </c>
      <c r="H16" s="72" t="n">
        <v>0</v>
      </c>
      <c r="I16" s="72" t="n">
        <v>0</v>
      </c>
      <c r="J16" s="72" t="n">
        <v>0</v>
      </c>
      <c r="K16" s="72" t="n">
        <v>0</v>
      </c>
      <c r="L16" s="72" t="n">
        <v>22.017</v>
      </c>
      <c r="M16" s="72" t="n">
        <v>0</v>
      </c>
      <c r="N16" s="72" t="n">
        <v>0</v>
      </c>
      <c r="O16" s="72" t="n">
        <v>0</v>
      </c>
      <c r="P16" s="72" t="n">
        <v>0</v>
      </c>
      <c r="Q16" s="73" t="n">
        <f aca="false">SUM(D16,E16,F16,G16,H16,I16,J16,K16,L16,M16,N16,O16,P16)</f>
        <v>34.268</v>
      </c>
      <c r="R16" s="72" t="n">
        <v>22</v>
      </c>
      <c r="S16" s="72" t="n">
        <v>14.904</v>
      </c>
    </row>
    <row r="17" customFormat="false" ht="15.75" hidden="false" customHeight="false" outlineLevel="0" collapsed="false">
      <c r="A17" s="66" t="s">
        <v>70</v>
      </c>
      <c r="B17" s="67"/>
      <c r="C17" s="67"/>
      <c r="D17" s="68" t="n">
        <v>0</v>
      </c>
      <c r="E17" s="68" t="n">
        <v>0</v>
      </c>
      <c r="F17" s="68" t="n">
        <v>0</v>
      </c>
      <c r="G17" s="68" t="n">
        <v>5.445</v>
      </c>
      <c r="H17" s="68" t="n">
        <v>0</v>
      </c>
      <c r="I17" s="68" t="n">
        <v>0</v>
      </c>
      <c r="J17" s="68" t="n">
        <v>0</v>
      </c>
      <c r="K17" s="68" t="n">
        <v>0</v>
      </c>
      <c r="L17" s="68" t="n">
        <v>22</v>
      </c>
      <c r="M17" s="68" t="n">
        <v>0</v>
      </c>
      <c r="N17" s="68" t="n">
        <v>0</v>
      </c>
      <c r="O17" s="68" t="n">
        <v>0</v>
      </c>
      <c r="P17" s="68" t="n">
        <v>0</v>
      </c>
      <c r="Q17" s="69" t="n">
        <f aca="false">SUM(D17,E17,F17,G17,H17,I17,J17,K17,L17,M17,N17,O17,P17)</f>
        <v>27.445</v>
      </c>
      <c r="R17" s="68" t="n">
        <v>24.452</v>
      </c>
      <c r="S17" s="68" t="n">
        <v>17.126</v>
      </c>
    </row>
    <row r="18" customFormat="false" ht="15.75" hidden="false" customHeight="false" outlineLevel="0" collapsed="false">
      <c r="A18" s="74" t="s">
        <v>12</v>
      </c>
      <c r="B18" s="75"/>
      <c r="C18" s="75"/>
      <c r="D18" s="76" t="n">
        <f aca="false">SUM(D9,D10,D11,D12,D13,D14,D15,D16,D17)</f>
        <v>0</v>
      </c>
      <c r="E18" s="76" t="n">
        <f aca="false">SUM(E9,E10,E11,E12,E13,E14,E15,E16,E17)</f>
        <v>0</v>
      </c>
      <c r="F18" s="76" t="n">
        <f aca="false">SUM(F9,F10,F11,F12,F13,F14,F15,F16,F17)</f>
        <v>0</v>
      </c>
      <c r="G18" s="76" t="n">
        <f aca="false">SUM(G9,G10,G11,G12,G13,G14,G15,G16,G17)</f>
        <v>134.742</v>
      </c>
      <c r="H18" s="76" t="n">
        <f aca="false">SUM(H9,H10,H11,H12,H13,H14,H15,H16,H17)</f>
        <v>0</v>
      </c>
      <c r="I18" s="76" t="n">
        <f aca="false">SUM(I9,I10,I11,I12,I13,I14,I15,I16,I17)</f>
        <v>0</v>
      </c>
      <c r="J18" s="76" t="n">
        <f aca="false">SUM(J9,J10,J11,J12,J13,J14,J15,J16,J17)</f>
        <v>0</v>
      </c>
      <c r="K18" s="76" t="n">
        <f aca="false">SUM(K9,K10,K11,K12,K13,K14,K15,K16,K17)</f>
        <v>0</v>
      </c>
      <c r="L18" s="76" t="n">
        <f aca="false">SUM(L9,L10,L11,L12,L13,L14,L15,L16,L17)</f>
        <v>115.514</v>
      </c>
      <c r="M18" s="76" t="n">
        <f aca="false">SUM(M9,M10,M11,M12,M13,M14,M15,M16,M17)</f>
        <v>0</v>
      </c>
      <c r="N18" s="76" t="n">
        <f aca="false">SUM(N9,N10,N11,N12,N13,N14,N15,N16,N17)</f>
        <v>0</v>
      </c>
      <c r="O18" s="76" t="n">
        <f aca="false">SUM(O9,O10,O11,O12,O13,O14,O15,O16,O17)</f>
        <v>0</v>
      </c>
      <c r="P18" s="76" t="n">
        <f aca="false">SUM(P9,P10,P11,P12,P13,P14,P15,P16,P17)</f>
        <v>0</v>
      </c>
      <c r="Q18" s="77" t="n">
        <f aca="false">SUM(Q9,Q10,Q11,Q12,Q13,Q14,Q15,Q16,Q17)</f>
        <v>250.256</v>
      </c>
      <c r="R18" s="72" t="n">
        <f aca="false">SUM(R9,R10,R11,R12,R13,R14,R15,R16,R17)</f>
        <v>259.669</v>
      </c>
      <c r="S18" s="72" t="n">
        <f aca="false">SUM(S9,S10,S11,S12,S13,S14,S15,S16,S17)</f>
        <v>269.425</v>
      </c>
    </row>
    <row r="20" customFormat="false" ht="15.75" hidden="false" customHeight="false" outlineLevel="0" collapsed="false">
      <c r="A20" s="62" t="s">
        <v>73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4"/>
      <c r="R20" s="65"/>
      <c r="S20" s="65"/>
    </row>
    <row r="21" customFormat="false" ht="15.75" hidden="false" customHeight="false" outlineLevel="0" collapsed="false">
      <c r="A21" s="66" t="s">
        <v>74</v>
      </c>
      <c r="B21" s="67"/>
      <c r="C21" s="67"/>
      <c r="D21" s="68" t="n">
        <v>0</v>
      </c>
      <c r="E21" s="68" t="n">
        <v>0</v>
      </c>
      <c r="F21" s="68" t="n">
        <v>0</v>
      </c>
      <c r="G21" s="68" t="n">
        <v>0</v>
      </c>
      <c r="H21" s="68" t="n">
        <v>0</v>
      </c>
      <c r="I21" s="68" t="n">
        <v>0</v>
      </c>
      <c r="J21" s="68" t="n">
        <v>0</v>
      </c>
      <c r="K21" s="68" t="n">
        <v>0</v>
      </c>
      <c r="L21" s="68" t="n">
        <v>0</v>
      </c>
      <c r="M21" s="68" t="n">
        <v>18.25</v>
      </c>
      <c r="N21" s="68" t="n">
        <v>0</v>
      </c>
      <c r="O21" s="68" t="n">
        <v>0</v>
      </c>
      <c r="P21" s="68" t="n">
        <v>0</v>
      </c>
      <c r="Q21" s="69" t="n">
        <f aca="false">SUM(D21,E21,F21,G21,H21,I21,J21,K21,L21,M21,N21,O21,P21)</f>
        <v>18.25</v>
      </c>
      <c r="R21" s="68" t="n">
        <v>80.5</v>
      </c>
      <c r="S21" s="68" t="n">
        <v>118.7</v>
      </c>
      <c r="T21" s="67"/>
      <c r="U21" s="67"/>
    </row>
    <row r="22" customFormat="false" ht="15.75" hidden="false" customHeight="false" outlineLevel="0" collapsed="false">
      <c r="A22" s="70" t="s">
        <v>75</v>
      </c>
      <c r="B22" s="71"/>
      <c r="C22" s="71"/>
      <c r="D22" s="72" t="n">
        <v>0</v>
      </c>
      <c r="E22" s="72" t="n">
        <v>0</v>
      </c>
      <c r="F22" s="72" t="n">
        <v>0</v>
      </c>
      <c r="G22" s="72" t="n">
        <v>0</v>
      </c>
      <c r="H22" s="72" t="n">
        <v>0</v>
      </c>
      <c r="I22" s="72" t="n">
        <v>0</v>
      </c>
      <c r="J22" s="72" t="n">
        <v>0</v>
      </c>
      <c r="K22" s="72" t="n">
        <v>0</v>
      </c>
      <c r="L22" s="72" t="n">
        <v>0</v>
      </c>
      <c r="M22" s="72" t="n">
        <v>0</v>
      </c>
      <c r="N22" s="72" t="n">
        <v>0</v>
      </c>
      <c r="O22" s="72" t="n">
        <v>0</v>
      </c>
      <c r="P22" s="72" t="n">
        <v>0</v>
      </c>
      <c r="Q22" s="73" t="n">
        <f aca="false">SUM(D22,E22,F22,G22,H22,I22,J22,K22,L22,M22,N22,O22,P22)</f>
        <v>0</v>
      </c>
      <c r="R22" s="72" t="n">
        <v>8.39</v>
      </c>
      <c r="S22" s="72" t="n">
        <v>0</v>
      </c>
    </row>
    <row r="23" customFormat="false" ht="15.75" hidden="false" customHeight="false" outlineLevel="0" collapsed="false">
      <c r="A23" s="66" t="s">
        <v>76</v>
      </c>
      <c r="B23" s="67"/>
      <c r="C23" s="67"/>
      <c r="D23" s="68" t="n">
        <v>0</v>
      </c>
      <c r="E23" s="68" t="n">
        <v>0</v>
      </c>
      <c r="F23" s="68" t="n">
        <v>0</v>
      </c>
      <c r="G23" s="68" t="n">
        <v>0</v>
      </c>
      <c r="H23" s="68" t="n">
        <v>0</v>
      </c>
      <c r="I23" s="68" t="n">
        <v>0</v>
      </c>
      <c r="J23" s="68" t="n">
        <v>0</v>
      </c>
      <c r="K23" s="68" t="n">
        <v>0</v>
      </c>
      <c r="L23" s="68" t="n">
        <v>18.8</v>
      </c>
      <c r="M23" s="68" t="n">
        <v>0</v>
      </c>
      <c r="N23" s="68" t="n">
        <v>0</v>
      </c>
      <c r="O23" s="68" t="n">
        <v>0</v>
      </c>
      <c r="P23" s="68" t="n">
        <v>0</v>
      </c>
      <c r="Q23" s="69" t="n">
        <f aca="false">SUM(D23,E23,F23,G23,H23,I23,J23,K23,L23,M23,N23,O23,P23)</f>
        <v>18.8</v>
      </c>
      <c r="R23" s="68" t="n">
        <v>37.507</v>
      </c>
      <c r="S23" s="68" t="n">
        <v>18.019</v>
      </c>
    </row>
    <row r="24" customFormat="false" ht="15.75" hidden="false" customHeight="false" outlineLevel="0" collapsed="false">
      <c r="A24" s="70" t="s">
        <v>77</v>
      </c>
      <c r="B24" s="71"/>
      <c r="C24" s="71"/>
      <c r="D24" s="72" t="n">
        <v>0</v>
      </c>
      <c r="E24" s="72" t="n">
        <v>0</v>
      </c>
      <c r="F24" s="72" t="n">
        <v>0</v>
      </c>
      <c r="G24" s="72" t="n">
        <v>0</v>
      </c>
      <c r="H24" s="72" t="n">
        <v>0</v>
      </c>
      <c r="I24" s="72" t="n">
        <v>0</v>
      </c>
      <c r="J24" s="72" t="n">
        <v>0</v>
      </c>
      <c r="K24" s="72" t="n">
        <v>0</v>
      </c>
      <c r="L24" s="72" t="n">
        <v>0</v>
      </c>
      <c r="M24" s="72" t="n">
        <v>0</v>
      </c>
      <c r="N24" s="72" t="n">
        <v>0</v>
      </c>
      <c r="O24" s="72" t="n">
        <v>0</v>
      </c>
      <c r="P24" s="72" t="n">
        <v>0</v>
      </c>
      <c r="Q24" s="73" t="n">
        <f aca="false">SUM(D24,E24,F24,G24,H24,I24,J24,K24,L24,M24,N24,O24,P24)</f>
        <v>0</v>
      </c>
      <c r="R24" s="72" t="n">
        <v>0</v>
      </c>
      <c r="S24" s="72" t="n">
        <v>4.8</v>
      </c>
    </row>
    <row r="25" customFormat="false" ht="15.75" hidden="false" customHeight="false" outlineLevel="0" collapsed="false">
      <c r="A25" s="66" t="s">
        <v>78</v>
      </c>
      <c r="B25" s="67"/>
      <c r="C25" s="67"/>
      <c r="D25" s="68" t="n">
        <v>0</v>
      </c>
      <c r="E25" s="68" t="n">
        <v>0</v>
      </c>
      <c r="F25" s="68" t="n">
        <v>0</v>
      </c>
      <c r="G25" s="68" t="n">
        <v>0</v>
      </c>
      <c r="H25" s="68" t="n">
        <v>0</v>
      </c>
      <c r="I25" s="68" t="n">
        <v>0</v>
      </c>
      <c r="J25" s="68" t="n">
        <v>0</v>
      </c>
      <c r="K25" s="68" t="n">
        <v>0</v>
      </c>
      <c r="L25" s="68" t="n">
        <v>0</v>
      </c>
      <c r="M25" s="68" t="n">
        <v>0</v>
      </c>
      <c r="N25" s="68" t="n">
        <v>0</v>
      </c>
      <c r="O25" s="68" t="n">
        <v>0</v>
      </c>
      <c r="P25" s="68" t="n">
        <v>0</v>
      </c>
      <c r="Q25" s="69" t="n">
        <f aca="false">SUM(D25,E25,F25,G25,H25,I25,J25,K25,L25,M25,N25,O25,P25)</f>
        <v>0</v>
      </c>
      <c r="R25" s="68" t="n">
        <v>6.5</v>
      </c>
      <c r="S25" s="68" t="n">
        <v>0</v>
      </c>
    </row>
    <row r="26" customFormat="false" ht="15.75" hidden="false" customHeight="false" outlineLevel="0" collapsed="false">
      <c r="A26" s="74" t="s">
        <v>12</v>
      </c>
      <c r="B26" s="75"/>
      <c r="C26" s="75"/>
      <c r="D26" s="76" t="n">
        <f aca="false">SUM(D21,D22,D23,D24,D25)</f>
        <v>0</v>
      </c>
      <c r="E26" s="76" t="n">
        <f aca="false">SUM(E21,E22,E23,E24,E25)</f>
        <v>0</v>
      </c>
      <c r="F26" s="76" t="n">
        <f aca="false">SUM(F21,F22,F23,F24,F25)</f>
        <v>0</v>
      </c>
      <c r="G26" s="76" t="n">
        <f aca="false">SUM(G21,G22,G23,G24,G25)</f>
        <v>0</v>
      </c>
      <c r="H26" s="76" t="n">
        <f aca="false">SUM(H21,H22,H23,H24,H25)</f>
        <v>0</v>
      </c>
      <c r="I26" s="76" t="n">
        <f aca="false">SUM(I21,I22,I23,I24,I25)</f>
        <v>0</v>
      </c>
      <c r="J26" s="76" t="n">
        <f aca="false">SUM(J21,J22,J23,J24,J25)</f>
        <v>0</v>
      </c>
      <c r="K26" s="76" t="n">
        <f aca="false">SUM(K21,K22,K23,K24,K25)</f>
        <v>0</v>
      </c>
      <c r="L26" s="76" t="n">
        <f aca="false">SUM(L21,L22,L23,L24,L25)</f>
        <v>18.8</v>
      </c>
      <c r="M26" s="76" t="n">
        <f aca="false">SUM(M21,M22,M23,M24,M25)</f>
        <v>18.25</v>
      </c>
      <c r="N26" s="76" t="n">
        <f aca="false">SUM(N21,N22,N23,N24,N25)</f>
        <v>0</v>
      </c>
      <c r="O26" s="76" t="n">
        <f aca="false">SUM(O21,O22,O23,O24,O25)</f>
        <v>0</v>
      </c>
      <c r="P26" s="76" t="n">
        <f aca="false">SUM(P21,P22,P23,P24,P25)</f>
        <v>0</v>
      </c>
      <c r="Q26" s="77" t="n">
        <f aca="false">SUM(Q21,Q22,Q23,Q24,Q25)</f>
        <v>37.05</v>
      </c>
      <c r="R26" s="72" t="n">
        <f aca="false">SUM(R21,R22,R23,R24,R25)</f>
        <v>132.897</v>
      </c>
      <c r="S26" s="72" t="n">
        <f aca="false">SUM(S21,S22,S23,S24,S25)</f>
        <v>141.519</v>
      </c>
    </row>
    <row r="28" customFormat="false" ht="15.75" hidden="false" customHeight="false" outlineLevel="0" collapsed="false">
      <c r="A28" s="62" t="s">
        <v>10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4"/>
      <c r="R28" s="65"/>
      <c r="S28" s="65"/>
    </row>
    <row r="29" customFormat="false" ht="15.75" hidden="false" customHeight="false" outlineLevel="0" collapsed="false">
      <c r="A29" s="66" t="s">
        <v>80</v>
      </c>
      <c r="B29" s="67"/>
      <c r="C29" s="67"/>
      <c r="D29" s="68" t="n">
        <v>0</v>
      </c>
      <c r="E29" s="68" t="n">
        <v>0</v>
      </c>
      <c r="F29" s="68" t="n">
        <v>0</v>
      </c>
      <c r="G29" s="68" t="n">
        <v>0</v>
      </c>
      <c r="H29" s="68" t="n">
        <v>0</v>
      </c>
      <c r="I29" s="68" t="n">
        <v>0</v>
      </c>
      <c r="J29" s="68" t="n">
        <v>0</v>
      </c>
      <c r="K29" s="68" t="n">
        <v>0</v>
      </c>
      <c r="L29" s="68" t="n">
        <v>0</v>
      </c>
      <c r="M29" s="68" t="n">
        <v>0</v>
      </c>
      <c r="N29" s="68" t="n">
        <v>0</v>
      </c>
      <c r="O29" s="68" t="n">
        <v>0</v>
      </c>
      <c r="P29" s="68" t="n">
        <v>0</v>
      </c>
      <c r="Q29" s="69" t="n">
        <f aca="false">SUM(D29,E29,F29,G29,H29,I29,J29,K29,L29,M29,N29,O29,P29)</f>
        <v>0</v>
      </c>
      <c r="R29" s="68" t="n">
        <v>0</v>
      </c>
      <c r="S29" s="68" t="n">
        <v>59.9</v>
      </c>
      <c r="T29" s="67"/>
      <c r="U29" s="67"/>
    </row>
    <row r="30" customFormat="false" ht="15.75" hidden="false" customHeight="false" outlineLevel="0" collapsed="false">
      <c r="A30" s="74" t="s">
        <v>12</v>
      </c>
      <c r="B30" s="75"/>
      <c r="C30" s="75"/>
      <c r="D30" s="76" t="n">
        <f aca="false">D29</f>
        <v>0</v>
      </c>
      <c r="E30" s="76" t="n">
        <f aca="false">E29</f>
        <v>0</v>
      </c>
      <c r="F30" s="76" t="n">
        <f aca="false">F29</f>
        <v>0</v>
      </c>
      <c r="G30" s="76" t="n">
        <f aca="false">G29</f>
        <v>0</v>
      </c>
      <c r="H30" s="76" t="n">
        <f aca="false">H29</f>
        <v>0</v>
      </c>
      <c r="I30" s="76" t="n">
        <f aca="false">I29</f>
        <v>0</v>
      </c>
      <c r="J30" s="76" t="n">
        <f aca="false">J29</f>
        <v>0</v>
      </c>
      <c r="K30" s="76" t="n">
        <f aca="false">K29</f>
        <v>0</v>
      </c>
      <c r="L30" s="76" t="n">
        <f aca="false">L29</f>
        <v>0</v>
      </c>
      <c r="M30" s="76" t="n">
        <f aca="false">M29</f>
        <v>0</v>
      </c>
      <c r="N30" s="76" t="n">
        <f aca="false">N29</f>
        <v>0</v>
      </c>
      <c r="O30" s="76" t="n">
        <f aca="false">O29</f>
        <v>0</v>
      </c>
      <c r="P30" s="76" t="n">
        <f aca="false">P29</f>
        <v>0</v>
      </c>
      <c r="Q30" s="77" t="n">
        <f aca="false">Q29</f>
        <v>0</v>
      </c>
      <c r="R30" s="72" t="n">
        <f aca="false">R29</f>
        <v>0</v>
      </c>
      <c r="S30" s="72" t="n">
        <f aca="false">S29</f>
        <v>59.9</v>
      </c>
    </row>
    <row r="32" customFormat="false" ht="15.75" hidden="false" customHeight="false" outlineLevel="0" collapsed="false">
      <c r="A32" s="62" t="s">
        <v>13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4"/>
      <c r="R32" s="65"/>
      <c r="S32" s="65"/>
    </row>
    <row r="33" customFormat="false" ht="15.75" hidden="false" customHeight="false" outlineLevel="0" collapsed="false">
      <c r="A33" s="66" t="s">
        <v>14</v>
      </c>
      <c r="B33" s="67"/>
      <c r="C33" s="67"/>
      <c r="D33" s="68" t="n">
        <v>0</v>
      </c>
      <c r="E33" s="68" t="n">
        <v>0</v>
      </c>
      <c r="F33" s="68" t="n">
        <v>0</v>
      </c>
      <c r="G33" s="68" t="n">
        <v>150.25</v>
      </c>
      <c r="H33" s="68" t="n">
        <v>0</v>
      </c>
      <c r="I33" s="68" t="n">
        <v>0</v>
      </c>
      <c r="J33" s="68" t="n">
        <v>0</v>
      </c>
      <c r="K33" s="68" t="n">
        <v>0</v>
      </c>
      <c r="L33" s="68" t="n">
        <v>0</v>
      </c>
      <c r="M33" s="68" t="n">
        <v>0</v>
      </c>
      <c r="N33" s="68" t="n">
        <v>0</v>
      </c>
      <c r="O33" s="68" t="n">
        <v>0</v>
      </c>
      <c r="P33" s="68" t="n">
        <v>0</v>
      </c>
      <c r="Q33" s="69" t="n">
        <f aca="false">SUM(D33,E33,F33,G33,H33,I33,J33,K33,L33,M33,N33,O33,P33)</f>
        <v>150.25</v>
      </c>
      <c r="R33" s="68" t="n">
        <v>60.681</v>
      </c>
      <c r="S33" s="68" t="n">
        <v>0</v>
      </c>
      <c r="T33" s="67"/>
      <c r="U33" s="67"/>
    </row>
    <row r="34" customFormat="false" ht="15.75" hidden="false" customHeight="false" outlineLevel="0" collapsed="false">
      <c r="A34" s="74" t="s">
        <v>12</v>
      </c>
      <c r="B34" s="75"/>
      <c r="C34" s="75"/>
      <c r="D34" s="76" t="n">
        <f aca="false">D33</f>
        <v>0</v>
      </c>
      <c r="E34" s="76" t="n">
        <f aca="false">E33</f>
        <v>0</v>
      </c>
      <c r="F34" s="76" t="n">
        <f aca="false">F33</f>
        <v>0</v>
      </c>
      <c r="G34" s="76" t="n">
        <f aca="false">G33</f>
        <v>150.25</v>
      </c>
      <c r="H34" s="76" t="n">
        <f aca="false">H33</f>
        <v>0</v>
      </c>
      <c r="I34" s="76" t="n">
        <f aca="false">I33</f>
        <v>0</v>
      </c>
      <c r="J34" s="76" t="n">
        <f aca="false">J33</f>
        <v>0</v>
      </c>
      <c r="K34" s="76" t="n">
        <f aca="false">K33</f>
        <v>0</v>
      </c>
      <c r="L34" s="76" t="n">
        <f aca="false">L33</f>
        <v>0</v>
      </c>
      <c r="M34" s="76" t="n">
        <f aca="false">M33</f>
        <v>0</v>
      </c>
      <c r="N34" s="76" t="n">
        <f aca="false">N33</f>
        <v>0</v>
      </c>
      <c r="O34" s="76" t="n">
        <f aca="false">O33</f>
        <v>0</v>
      </c>
      <c r="P34" s="76" t="n">
        <f aca="false">P33</f>
        <v>0</v>
      </c>
      <c r="Q34" s="77" t="n">
        <f aca="false">Q33</f>
        <v>150.25</v>
      </c>
      <c r="R34" s="72" t="n">
        <f aca="false">R33</f>
        <v>60.681</v>
      </c>
      <c r="S34" s="72" t="n">
        <f aca="false">S33</f>
        <v>0</v>
      </c>
    </row>
    <row r="36" customFormat="false" ht="15.75" hidden="false" customHeight="false" outlineLevel="0" collapsed="false">
      <c r="A36" s="62" t="s">
        <v>16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4"/>
      <c r="R36" s="65"/>
      <c r="S36" s="65"/>
    </row>
    <row r="37" customFormat="false" ht="15.75" hidden="false" customHeight="false" outlineLevel="0" collapsed="false">
      <c r="A37" s="66" t="s">
        <v>82</v>
      </c>
      <c r="B37" s="67"/>
      <c r="C37" s="67"/>
      <c r="D37" s="68" t="n">
        <v>0</v>
      </c>
      <c r="E37" s="68" t="n">
        <v>0</v>
      </c>
      <c r="F37" s="68" t="n">
        <v>0</v>
      </c>
      <c r="G37" s="68" t="n">
        <v>0</v>
      </c>
      <c r="H37" s="68" t="n">
        <v>0</v>
      </c>
      <c r="I37" s="68" t="n">
        <v>0</v>
      </c>
      <c r="J37" s="68" t="n">
        <v>0</v>
      </c>
      <c r="K37" s="68" t="n">
        <v>0</v>
      </c>
      <c r="L37" s="68" t="n">
        <v>0</v>
      </c>
      <c r="M37" s="68" t="n">
        <v>0</v>
      </c>
      <c r="N37" s="68" t="n">
        <v>0</v>
      </c>
      <c r="O37" s="68" t="n">
        <v>0</v>
      </c>
      <c r="P37" s="68" t="n">
        <v>0</v>
      </c>
      <c r="Q37" s="69" t="n">
        <f aca="false">SUM(D37,E37,F37,G37,H37,I37,J37,K37,L37,M37,N37,O37,P37)</f>
        <v>0</v>
      </c>
      <c r="R37" s="68" t="n">
        <v>0</v>
      </c>
      <c r="S37" s="68" t="n">
        <v>20</v>
      </c>
      <c r="T37" s="67"/>
      <c r="U37" s="67"/>
    </row>
    <row r="38" customFormat="false" ht="15.75" hidden="false" customHeight="false" outlineLevel="0" collapsed="false">
      <c r="A38" s="70" t="s">
        <v>17</v>
      </c>
      <c r="B38" s="71"/>
      <c r="C38" s="71"/>
      <c r="D38" s="72" t="n">
        <v>0</v>
      </c>
      <c r="E38" s="72" t="n">
        <v>0</v>
      </c>
      <c r="F38" s="72" t="n">
        <v>0</v>
      </c>
      <c r="G38" s="72" t="n">
        <v>121.606</v>
      </c>
      <c r="H38" s="72" t="n">
        <v>0</v>
      </c>
      <c r="I38" s="72" t="n">
        <v>0</v>
      </c>
      <c r="J38" s="72" t="n">
        <v>0</v>
      </c>
      <c r="K38" s="72" t="n">
        <v>0</v>
      </c>
      <c r="L38" s="72" t="n">
        <v>0</v>
      </c>
      <c r="M38" s="72" t="n">
        <v>0</v>
      </c>
      <c r="N38" s="72" t="n">
        <v>0</v>
      </c>
      <c r="O38" s="72" t="n">
        <v>0</v>
      </c>
      <c r="P38" s="72" t="n">
        <v>0</v>
      </c>
      <c r="Q38" s="73" t="n">
        <f aca="false">SUM(D38,E38,F38,G38,H38,I38,J38,K38,L38,M38,N38,O38,P38)</f>
        <v>121.606</v>
      </c>
      <c r="R38" s="72" t="n">
        <v>130.7</v>
      </c>
      <c r="S38" s="72" t="n">
        <v>15.4</v>
      </c>
    </row>
    <row r="39" customFormat="false" ht="15.75" hidden="false" customHeight="false" outlineLevel="0" collapsed="false">
      <c r="A39" s="66" t="s">
        <v>84</v>
      </c>
      <c r="B39" s="67"/>
      <c r="C39" s="67"/>
      <c r="D39" s="68" t="n">
        <v>0</v>
      </c>
      <c r="E39" s="68" t="n">
        <v>0</v>
      </c>
      <c r="F39" s="68" t="n">
        <v>0</v>
      </c>
      <c r="G39" s="68" t="n">
        <v>143.169</v>
      </c>
      <c r="H39" s="68" t="n">
        <v>0</v>
      </c>
      <c r="I39" s="68" t="n">
        <v>0</v>
      </c>
      <c r="J39" s="68" t="n">
        <v>0</v>
      </c>
      <c r="K39" s="68" t="n">
        <v>0</v>
      </c>
      <c r="L39" s="68" t="n">
        <v>0</v>
      </c>
      <c r="M39" s="68" t="n">
        <v>0</v>
      </c>
      <c r="N39" s="68" t="n">
        <v>0</v>
      </c>
      <c r="O39" s="68" t="n">
        <v>0</v>
      </c>
      <c r="P39" s="68" t="n">
        <v>0</v>
      </c>
      <c r="Q39" s="69" t="n">
        <f aca="false">SUM(D39,E39,F39,G39,H39,I39,J39,K39,L39,M39,N39,O39,P39)</f>
        <v>143.169</v>
      </c>
      <c r="R39" s="68" t="n">
        <v>98.012</v>
      </c>
      <c r="S39" s="68" t="n">
        <v>95.37</v>
      </c>
    </row>
    <row r="40" customFormat="false" ht="15.75" hidden="false" customHeight="false" outlineLevel="0" collapsed="false">
      <c r="A40" s="70" t="s">
        <v>85</v>
      </c>
      <c r="B40" s="71"/>
      <c r="C40" s="71"/>
      <c r="D40" s="72" t="n">
        <v>0</v>
      </c>
      <c r="E40" s="72" t="n">
        <v>0</v>
      </c>
      <c r="F40" s="72" t="n">
        <v>0</v>
      </c>
      <c r="G40" s="72" t="n">
        <v>35.343</v>
      </c>
      <c r="H40" s="72" t="n">
        <v>0</v>
      </c>
      <c r="I40" s="72" t="n">
        <v>0</v>
      </c>
      <c r="J40" s="72" t="n">
        <v>0</v>
      </c>
      <c r="K40" s="72" t="n">
        <v>0</v>
      </c>
      <c r="L40" s="72" t="n">
        <v>0</v>
      </c>
      <c r="M40" s="72" t="n">
        <v>0</v>
      </c>
      <c r="N40" s="72" t="n">
        <v>0</v>
      </c>
      <c r="O40" s="72" t="n">
        <v>0</v>
      </c>
      <c r="P40" s="72" t="n">
        <v>0</v>
      </c>
      <c r="Q40" s="73" t="n">
        <f aca="false">SUM(D40,E40,F40,G40,H40,I40,J40,K40,L40,M40,N40,O40,P40)</f>
        <v>35.343</v>
      </c>
      <c r="R40" s="72" t="n">
        <v>0</v>
      </c>
      <c r="S40" s="72" t="n">
        <v>44.045</v>
      </c>
    </row>
    <row r="41" customFormat="false" ht="15.75" hidden="false" customHeight="false" outlineLevel="0" collapsed="false">
      <c r="A41" s="74" t="s">
        <v>12</v>
      </c>
      <c r="B41" s="75"/>
      <c r="C41" s="75"/>
      <c r="D41" s="76" t="n">
        <f aca="false">SUM(D37,D38,D39,D40)</f>
        <v>0</v>
      </c>
      <c r="E41" s="76" t="n">
        <f aca="false">SUM(E37,E38,E39,E40)</f>
        <v>0</v>
      </c>
      <c r="F41" s="76" t="n">
        <f aca="false">SUM(F37,F38,F39,F40)</f>
        <v>0</v>
      </c>
      <c r="G41" s="76" t="n">
        <f aca="false">SUM(G37,G38,G39,G40)</f>
        <v>300.118</v>
      </c>
      <c r="H41" s="76" t="n">
        <f aca="false">SUM(H37,H38,H39,H40)</f>
        <v>0</v>
      </c>
      <c r="I41" s="76" t="n">
        <f aca="false">SUM(I37,I38,I39,I40)</f>
        <v>0</v>
      </c>
      <c r="J41" s="76" t="n">
        <f aca="false">SUM(J37,J38,J39,J40)</f>
        <v>0</v>
      </c>
      <c r="K41" s="76" t="n">
        <f aca="false">SUM(K37,K38,K39,K40)</f>
        <v>0</v>
      </c>
      <c r="L41" s="76" t="n">
        <f aca="false">SUM(L37,L38,L39,L40)</f>
        <v>0</v>
      </c>
      <c r="M41" s="76" t="n">
        <f aca="false">SUM(M37,M38,M39,M40)</f>
        <v>0</v>
      </c>
      <c r="N41" s="76" t="n">
        <f aca="false">SUM(N37,N38,N39,N40)</f>
        <v>0</v>
      </c>
      <c r="O41" s="76" t="n">
        <f aca="false">SUM(O37,O38,O39,O40)</f>
        <v>0</v>
      </c>
      <c r="P41" s="76" t="n">
        <f aca="false">SUM(P37,P38,P39,P40)</f>
        <v>0</v>
      </c>
      <c r="Q41" s="77" t="n">
        <f aca="false">SUM(Q37,Q38,Q39,Q40)</f>
        <v>300.118</v>
      </c>
      <c r="R41" s="72" t="n">
        <f aca="false">SUM(R37,R38,R39,R40)</f>
        <v>228.712</v>
      </c>
      <c r="S41" s="72" t="n">
        <f aca="false">SUM(S37,S38,S39,S40)</f>
        <v>174.815</v>
      </c>
    </row>
    <row r="43" customFormat="false" ht="15.75" hidden="false" customHeight="false" outlineLevel="0" collapsed="false">
      <c r="A43" s="62" t="s">
        <v>26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4"/>
      <c r="R43" s="65"/>
      <c r="S43" s="65"/>
    </row>
    <row r="44" customFormat="false" ht="15.75" hidden="false" customHeight="false" outlineLevel="0" collapsed="false">
      <c r="A44" s="66" t="s">
        <v>94</v>
      </c>
      <c r="B44" s="67"/>
      <c r="C44" s="67"/>
      <c r="D44" s="68" t="n">
        <v>0</v>
      </c>
      <c r="E44" s="68" t="n">
        <v>0</v>
      </c>
      <c r="F44" s="68" t="n">
        <v>0</v>
      </c>
      <c r="G44" s="68" t="n">
        <v>0</v>
      </c>
      <c r="H44" s="68" t="n">
        <v>0</v>
      </c>
      <c r="I44" s="68" t="n">
        <v>0</v>
      </c>
      <c r="J44" s="68" t="n">
        <v>0</v>
      </c>
      <c r="K44" s="68" t="n">
        <v>0</v>
      </c>
      <c r="L44" s="68" t="n">
        <v>39.015</v>
      </c>
      <c r="M44" s="68" t="n">
        <v>0</v>
      </c>
      <c r="N44" s="68" t="n">
        <v>0</v>
      </c>
      <c r="O44" s="68" t="n">
        <v>0</v>
      </c>
      <c r="P44" s="68" t="n">
        <v>0</v>
      </c>
      <c r="Q44" s="69" t="n">
        <f aca="false">SUM(D44,E44,F44,G44,H44,I44,J44,K44,L44,M44,N44,O44,P44)</f>
        <v>39.015</v>
      </c>
      <c r="R44" s="68" t="n">
        <v>32.67</v>
      </c>
      <c r="S44" s="68" t="n">
        <v>27.5</v>
      </c>
      <c r="T44" s="67"/>
      <c r="U44" s="67"/>
    </row>
    <row r="45" customFormat="false" ht="15.75" hidden="false" customHeight="false" outlineLevel="0" collapsed="false">
      <c r="A45" s="74" t="s">
        <v>12</v>
      </c>
      <c r="B45" s="75"/>
      <c r="C45" s="75"/>
      <c r="D45" s="76" t="n">
        <f aca="false">D44</f>
        <v>0</v>
      </c>
      <c r="E45" s="76" t="n">
        <f aca="false">E44</f>
        <v>0</v>
      </c>
      <c r="F45" s="76" t="n">
        <f aca="false">F44</f>
        <v>0</v>
      </c>
      <c r="G45" s="76" t="n">
        <f aca="false">G44</f>
        <v>0</v>
      </c>
      <c r="H45" s="76" t="n">
        <f aca="false">H44</f>
        <v>0</v>
      </c>
      <c r="I45" s="76" t="n">
        <f aca="false">I44</f>
        <v>0</v>
      </c>
      <c r="J45" s="76" t="n">
        <f aca="false">J44</f>
        <v>0</v>
      </c>
      <c r="K45" s="76" t="n">
        <f aca="false">K44</f>
        <v>0</v>
      </c>
      <c r="L45" s="76" t="n">
        <f aca="false">L44</f>
        <v>39.015</v>
      </c>
      <c r="M45" s="76" t="n">
        <f aca="false">M44</f>
        <v>0</v>
      </c>
      <c r="N45" s="76" t="n">
        <f aca="false">N44</f>
        <v>0</v>
      </c>
      <c r="O45" s="76" t="n">
        <f aca="false">O44</f>
        <v>0</v>
      </c>
      <c r="P45" s="76" t="n">
        <f aca="false">P44</f>
        <v>0</v>
      </c>
      <c r="Q45" s="77" t="n">
        <f aca="false">Q44</f>
        <v>39.015</v>
      </c>
      <c r="R45" s="72" t="n">
        <f aca="false">R44</f>
        <v>32.67</v>
      </c>
      <c r="S45" s="72" t="n">
        <f aca="false">S44</f>
        <v>27.5</v>
      </c>
    </row>
    <row r="47" customFormat="false" ht="15.75" hidden="false" customHeight="false" outlineLevel="0" collapsed="false">
      <c r="A47" s="62" t="s">
        <v>95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65"/>
      <c r="S47" s="65"/>
    </row>
    <row r="48" customFormat="false" ht="15.75" hidden="false" customHeight="false" outlineLevel="0" collapsed="false">
      <c r="A48" s="66" t="s">
        <v>96</v>
      </c>
      <c r="B48" s="67"/>
      <c r="C48" s="67"/>
      <c r="D48" s="68" t="n">
        <v>0</v>
      </c>
      <c r="E48" s="68" t="n">
        <v>0</v>
      </c>
      <c r="F48" s="68" t="n">
        <v>0</v>
      </c>
      <c r="G48" s="68" t="n">
        <v>0</v>
      </c>
      <c r="H48" s="68" t="n">
        <v>0</v>
      </c>
      <c r="I48" s="68" t="n">
        <v>0</v>
      </c>
      <c r="J48" s="68" t="n">
        <v>0</v>
      </c>
      <c r="K48" s="68" t="n">
        <v>0</v>
      </c>
      <c r="L48" s="68" t="n">
        <v>0</v>
      </c>
      <c r="M48" s="68" t="n">
        <v>0</v>
      </c>
      <c r="N48" s="68" t="n">
        <v>0</v>
      </c>
      <c r="O48" s="68" t="n">
        <v>0</v>
      </c>
      <c r="P48" s="68" t="n">
        <v>0</v>
      </c>
      <c r="Q48" s="69" t="n">
        <f aca="false">SUM(D48,E48,F48,G48,H48,I48,J48,K48,L48,M48,N48,O48,P48)</f>
        <v>0</v>
      </c>
      <c r="R48" s="68" t="n">
        <v>33</v>
      </c>
      <c r="S48" s="68" t="n">
        <v>0</v>
      </c>
      <c r="T48" s="67"/>
      <c r="U48" s="67"/>
    </row>
    <row r="49" customFormat="false" ht="15.75" hidden="false" customHeight="false" outlineLevel="0" collapsed="false">
      <c r="A49" s="70" t="s">
        <v>97</v>
      </c>
      <c r="B49" s="71"/>
      <c r="C49" s="71"/>
      <c r="D49" s="72" t="n">
        <v>0</v>
      </c>
      <c r="E49" s="72" t="n">
        <v>0</v>
      </c>
      <c r="F49" s="72" t="n">
        <v>0</v>
      </c>
      <c r="G49" s="72" t="n">
        <v>83.104</v>
      </c>
      <c r="H49" s="72" t="n">
        <v>0</v>
      </c>
      <c r="I49" s="72" t="n">
        <v>0</v>
      </c>
      <c r="J49" s="72" t="n">
        <v>0</v>
      </c>
      <c r="K49" s="72" t="n">
        <v>0</v>
      </c>
      <c r="L49" s="72" t="n">
        <v>33.481</v>
      </c>
      <c r="M49" s="72" t="n">
        <v>106.035</v>
      </c>
      <c r="N49" s="72" t="n">
        <v>0</v>
      </c>
      <c r="O49" s="72" t="n">
        <v>0</v>
      </c>
      <c r="P49" s="72" t="n">
        <v>0</v>
      </c>
      <c r="Q49" s="73" t="n">
        <f aca="false">SUM(D49,E49,F49,G49,H49,I49,J49,K49,L49,M49,N49,O49,P49)</f>
        <v>222.62</v>
      </c>
      <c r="R49" s="72" t="n">
        <v>39.6</v>
      </c>
      <c r="S49" s="72" t="n">
        <v>251.639</v>
      </c>
    </row>
    <row r="50" customFormat="false" ht="15.75" hidden="false" customHeight="false" outlineLevel="0" collapsed="false">
      <c r="A50" s="66" t="s">
        <v>98</v>
      </c>
      <c r="B50" s="67"/>
      <c r="C50" s="67"/>
      <c r="D50" s="68" t="n">
        <v>0</v>
      </c>
      <c r="E50" s="68" t="n">
        <v>0</v>
      </c>
      <c r="F50" s="68" t="n">
        <v>0</v>
      </c>
      <c r="G50" s="68" t="n">
        <v>98.01</v>
      </c>
      <c r="H50" s="68" t="n">
        <v>0</v>
      </c>
      <c r="I50" s="68" t="n">
        <v>0</v>
      </c>
      <c r="J50" s="68" t="n">
        <v>0</v>
      </c>
      <c r="K50" s="68" t="n">
        <v>0</v>
      </c>
      <c r="L50" s="68" t="n">
        <v>0</v>
      </c>
      <c r="M50" s="68" t="n">
        <v>0</v>
      </c>
      <c r="N50" s="68" t="n">
        <v>0</v>
      </c>
      <c r="O50" s="68" t="n">
        <v>0</v>
      </c>
      <c r="P50" s="68" t="n">
        <v>0</v>
      </c>
      <c r="Q50" s="69" t="n">
        <f aca="false">SUM(D50,E50,F50,G50,H50,I50,J50,K50,L50,M50,N50,O50,P50)</f>
        <v>98.01</v>
      </c>
      <c r="R50" s="68" t="n">
        <v>91.575</v>
      </c>
      <c r="S50" s="68" t="n">
        <v>87.492</v>
      </c>
    </row>
    <row r="51" customFormat="false" ht="15.75" hidden="false" customHeight="false" outlineLevel="0" collapsed="false">
      <c r="A51" s="74" t="s">
        <v>12</v>
      </c>
      <c r="B51" s="75"/>
      <c r="C51" s="75"/>
      <c r="D51" s="76" t="n">
        <f aca="false">SUM(D48,D49,D50)</f>
        <v>0</v>
      </c>
      <c r="E51" s="76" t="n">
        <f aca="false">SUM(E48,E49,E50)</f>
        <v>0</v>
      </c>
      <c r="F51" s="76" t="n">
        <f aca="false">SUM(F48,F49,F50)</f>
        <v>0</v>
      </c>
      <c r="G51" s="76" t="n">
        <f aca="false">SUM(G48,G49,G50)</f>
        <v>181.114</v>
      </c>
      <c r="H51" s="76" t="n">
        <f aca="false">SUM(H48,H49,H50)</f>
        <v>0</v>
      </c>
      <c r="I51" s="76" t="n">
        <f aca="false">SUM(I48,I49,I50)</f>
        <v>0</v>
      </c>
      <c r="J51" s="76" t="n">
        <f aca="false">SUM(J48,J49,J50)</f>
        <v>0</v>
      </c>
      <c r="K51" s="76" t="n">
        <f aca="false">SUM(K48,K49,K50)</f>
        <v>0</v>
      </c>
      <c r="L51" s="76" t="n">
        <f aca="false">SUM(L48,L49,L50)</f>
        <v>33.481</v>
      </c>
      <c r="M51" s="76" t="n">
        <f aca="false">SUM(M48,M49,M50)</f>
        <v>106.035</v>
      </c>
      <c r="N51" s="76" t="n">
        <f aca="false">SUM(N48,N49,N50)</f>
        <v>0</v>
      </c>
      <c r="O51" s="76" t="n">
        <f aca="false">SUM(O48,O49,O50)</f>
        <v>0</v>
      </c>
      <c r="P51" s="76" t="n">
        <f aca="false">SUM(P48,P49,P50)</f>
        <v>0</v>
      </c>
      <c r="Q51" s="77" t="n">
        <f aca="false">SUM(Q48,Q49,Q50)</f>
        <v>320.63</v>
      </c>
      <c r="R51" s="72" t="n">
        <f aca="false">SUM(R48,R49,R50)</f>
        <v>164.175</v>
      </c>
      <c r="S51" s="72" t="n">
        <f aca="false">SUM(S48,S49,S50)</f>
        <v>339.131</v>
      </c>
    </row>
    <row r="53" customFormat="false" ht="15.75" hidden="false" customHeight="false" outlineLevel="0" collapsed="false">
      <c r="A53" s="62" t="s">
        <v>31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4"/>
      <c r="R53" s="65"/>
      <c r="S53" s="65"/>
    </row>
    <row r="54" customFormat="false" ht="15.75" hidden="false" customHeight="false" outlineLevel="0" collapsed="false">
      <c r="A54" s="66" t="s">
        <v>99</v>
      </c>
      <c r="B54" s="67"/>
      <c r="C54" s="67"/>
      <c r="D54" s="68" t="n">
        <v>0</v>
      </c>
      <c r="E54" s="68" t="n">
        <v>0</v>
      </c>
      <c r="F54" s="68" t="n">
        <v>0</v>
      </c>
      <c r="G54" s="68" t="n">
        <v>84.764</v>
      </c>
      <c r="H54" s="68" t="n">
        <v>0</v>
      </c>
      <c r="I54" s="68" t="n">
        <v>0</v>
      </c>
      <c r="J54" s="68" t="n">
        <v>0</v>
      </c>
      <c r="K54" s="68" t="n">
        <v>0</v>
      </c>
      <c r="L54" s="68" t="n">
        <v>0</v>
      </c>
      <c r="M54" s="68" t="n">
        <v>88.7</v>
      </c>
      <c r="N54" s="68" t="n">
        <v>0</v>
      </c>
      <c r="O54" s="68" t="n">
        <v>0</v>
      </c>
      <c r="P54" s="68" t="n">
        <v>0</v>
      </c>
      <c r="Q54" s="69" t="n">
        <f aca="false">SUM(D54,E54,F54,G54,H54,I54,J54,K54,L54,M54,N54,O54,P54)</f>
        <v>173.464</v>
      </c>
      <c r="R54" s="68" t="n">
        <v>126.794</v>
      </c>
      <c r="S54" s="68" t="n">
        <v>254.641</v>
      </c>
      <c r="T54" s="67"/>
      <c r="U54" s="67"/>
    </row>
    <row r="55" customFormat="false" ht="15.75" hidden="false" customHeight="false" outlineLevel="0" collapsed="false">
      <c r="A55" s="70" t="s">
        <v>100</v>
      </c>
      <c r="B55" s="71"/>
      <c r="C55" s="71"/>
      <c r="D55" s="72" t="n">
        <v>0</v>
      </c>
      <c r="E55" s="72" t="n">
        <v>0</v>
      </c>
      <c r="F55" s="72" t="n">
        <v>0</v>
      </c>
      <c r="G55" s="72" t="n">
        <v>0</v>
      </c>
      <c r="H55" s="72" t="n">
        <v>0</v>
      </c>
      <c r="I55" s="72" t="n">
        <v>0</v>
      </c>
      <c r="J55" s="72" t="n">
        <v>0</v>
      </c>
      <c r="K55" s="72" t="n">
        <v>0</v>
      </c>
      <c r="L55" s="72" t="n">
        <v>0</v>
      </c>
      <c r="M55" s="72" t="n">
        <v>0</v>
      </c>
      <c r="N55" s="72" t="n">
        <v>0</v>
      </c>
      <c r="O55" s="72" t="n">
        <v>0</v>
      </c>
      <c r="P55" s="72" t="n">
        <v>0</v>
      </c>
      <c r="Q55" s="73" t="n">
        <f aca="false">SUM(D55,E55,F55,G55,H55,I55,J55,K55,L55,M55,N55,O55,P55)</f>
        <v>0</v>
      </c>
      <c r="R55" s="72" t="n">
        <v>3.3</v>
      </c>
      <c r="S55" s="72" t="n">
        <v>3</v>
      </c>
    </row>
    <row r="56" customFormat="false" ht="15.75" hidden="false" customHeight="false" outlineLevel="0" collapsed="false">
      <c r="A56" s="66" t="s">
        <v>101</v>
      </c>
      <c r="B56" s="67"/>
      <c r="C56" s="67"/>
      <c r="D56" s="68" t="n">
        <v>0</v>
      </c>
      <c r="E56" s="68" t="n">
        <v>0</v>
      </c>
      <c r="F56" s="68" t="n">
        <v>0</v>
      </c>
      <c r="G56" s="68" t="n">
        <v>0</v>
      </c>
      <c r="H56" s="68" t="n">
        <v>0</v>
      </c>
      <c r="I56" s="68" t="n">
        <v>0</v>
      </c>
      <c r="J56" s="68" t="n">
        <v>0</v>
      </c>
      <c r="K56" s="68" t="n">
        <v>0</v>
      </c>
      <c r="L56" s="68" t="n">
        <v>35</v>
      </c>
      <c r="M56" s="68" t="n">
        <v>0</v>
      </c>
      <c r="N56" s="68" t="n">
        <v>0</v>
      </c>
      <c r="O56" s="68" t="n">
        <v>0</v>
      </c>
      <c r="P56" s="68" t="n">
        <v>0</v>
      </c>
      <c r="Q56" s="69" t="n">
        <f aca="false">SUM(D56,E56,F56,G56,H56,I56,J56,K56,L56,M56,N56,O56,P56)</f>
        <v>35</v>
      </c>
      <c r="R56" s="68" t="n">
        <v>27.16</v>
      </c>
      <c r="S56" s="68" t="n">
        <v>0</v>
      </c>
    </row>
    <row r="57" customFormat="false" ht="15.75" hidden="false" customHeight="false" outlineLevel="0" collapsed="false">
      <c r="A57" s="70" t="s">
        <v>103</v>
      </c>
      <c r="B57" s="71"/>
      <c r="C57" s="71"/>
      <c r="D57" s="72" t="n">
        <v>0</v>
      </c>
      <c r="E57" s="72" t="n">
        <v>0</v>
      </c>
      <c r="F57" s="72" t="n">
        <v>0</v>
      </c>
      <c r="G57" s="72" t="n">
        <v>0</v>
      </c>
      <c r="H57" s="72" t="n">
        <v>0</v>
      </c>
      <c r="I57" s="72" t="n">
        <v>0</v>
      </c>
      <c r="J57" s="72" t="n">
        <v>0</v>
      </c>
      <c r="K57" s="72" t="n">
        <v>0</v>
      </c>
      <c r="L57" s="72" t="n">
        <v>0</v>
      </c>
      <c r="M57" s="72" t="n">
        <v>0</v>
      </c>
      <c r="N57" s="72" t="n">
        <v>0</v>
      </c>
      <c r="O57" s="72" t="n">
        <v>0</v>
      </c>
      <c r="P57" s="72" t="n">
        <v>0</v>
      </c>
      <c r="Q57" s="73" t="n">
        <f aca="false">SUM(D57,E57,F57,G57,H57,I57,J57,K57,L57,M57,N57,O57,P57)</f>
        <v>0</v>
      </c>
      <c r="R57" s="72" t="n">
        <v>17</v>
      </c>
      <c r="S57" s="72" t="n">
        <v>0</v>
      </c>
    </row>
    <row r="58" customFormat="false" ht="15.75" hidden="false" customHeight="false" outlineLevel="0" collapsed="false">
      <c r="A58" s="66" t="s">
        <v>104</v>
      </c>
      <c r="B58" s="67"/>
      <c r="C58" s="67"/>
      <c r="D58" s="68" t="n">
        <v>0</v>
      </c>
      <c r="E58" s="68" t="n">
        <v>0</v>
      </c>
      <c r="F58" s="68" t="n">
        <v>0</v>
      </c>
      <c r="G58" s="68" t="n">
        <v>0.993</v>
      </c>
      <c r="H58" s="68" t="n">
        <v>0</v>
      </c>
      <c r="I58" s="68" t="n">
        <v>0</v>
      </c>
      <c r="J58" s="68" t="n">
        <v>0</v>
      </c>
      <c r="K58" s="68" t="n">
        <v>0</v>
      </c>
      <c r="L58" s="68" t="n">
        <v>0</v>
      </c>
      <c r="M58" s="68" t="n">
        <v>40</v>
      </c>
      <c r="N58" s="68" t="n">
        <v>0</v>
      </c>
      <c r="O58" s="68" t="n">
        <v>0</v>
      </c>
      <c r="P58" s="68" t="n">
        <v>0</v>
      </c>
      <c r="Q58" s="69" t="n">
        <f aca="false">SUM(D58,E58,F58,G58,H58,I58,J58,K58,L58,M58,N58,O58,P58)</f>
        <v>40.993</v>
      </c>
      <c r="R58" s="68" t="n">
        <v>24.82</v>
      </c>
      <c r="S58" s="68" t="n">
        <v>41.5</v>
      </c>
    </row>
    <row r="59" customFormat="false" ht="15.75" hidden="false" customHeight="false" outlineLevel="0" collapsed="false">
      <c r="A59" s="74" t="s">
        <v>12</v>
      </c>
      <c r="B59" s="75"/>
      <c r="C59" s="75"/>
      <c r="D59" s="76" t="n">
        <f aca="false">SUM(D54,D55,D56,D57,D58)</f>
        <v>0</v>
      </c>
      <c r="E59" s="76" t="n">
        <f aca="false">SUM(E54,E55,E56,E57,E58)</f>
        <v>0</v>
      </c>
      <c r="F59" s="76" t="n">
        <f aca="false">SUM(F54,F55,F56,F57,F58)</f>
        <v>0</v>
      </c>
      <c r="G59" s="76" t="n">
        <f aca="false">SUM(G54,G55,G56,G57,G58)</f>
        <v>85.757</v>
      </c>
      <c r="H59" s="76" t="n">
        <f aca="false">SUM(H54,H55,H56,H57,H58)</f>
        <v>0</v>
      </c>
      <c r="I59" s="76" t="n">
        <f aca="false">SUM(I54,I55,I56,I57,I58)</f>
        <v>0</v>
      </c>
      <c r="J59" s="76" t="n">
        <f aca="false">SUM(J54,J55,J56,J57,J58)</f>
        <v>0</v>
      </c>
      <c r="K59" s="76" t="n">
        <f aca="false">SUM(K54,K55,K56,K57,K58)</f>
        <v>0</v>
      </c>
      <c r="L59" s="76" t="n">
        <f aca="false">SUM(L54,L55,L56,L57,L58)</f>
        <v>35</v>
      </c>
      <c r="M59" s="76" t="n">
        <f aca="false">SUM(M54,M55,M56,M57,M58)</f>
        <v>128.7</v>
      </c>
      <c r="N59" s="76" t="n">
        <f aca="false">SUM(N54,N55,N56,N57,N58)</f>
        <v>0</v>
      </c>
      <c r="O59" s="76" t="n">
        <f aca="false">SUM(O54,O55,O56,O57,O58)</f>
        <v>0</v>
      </c>
      <c r="P59" s="76" t="n">
        <f aca="false">SUM(P54,P55,P56,P57,P58)</f>
        <v>0</v>
      </c>
      <c r="Q59" s="77" t="n">
        <f aca="false">SUM(Q54,Q55,Q56,Q57,Q58)</f>
        <v>249.457</v>
      </c>
      <c r="R59" s="72" t="n">
        <f aca="false">SUM(R54,R55,R56,R57,R58)</f>
        <v>199.074</v>
      </c>
      <c r="S59" s="72" t="n">
        <f aca="false">SUM(S54,S55,S56,S57,S58)</f>
        <v>299.141</v>
      </c>
    </row>
    <row r="61" customFormat="false" ht="15.75" hidden="false" customHeight="false" outlineLevel="0" collapsed="false">
      <c r="A61" s="62" t="s">
        <v>33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4"/>
      <c r="R61" s="65"/>
      <c r="S61" s="65"/>
    </row>
    <row r="62" customFormat="false" ht="15.75" hidden="false" customHeight="false" outlineLevel="0" collapsed="false">
      <c r="A62" s="66" t="s">
        <v>34</v>
      </c>
      <c r="B62" s="67"/>
      <c r="C62" s="67"/>
      <c r="D62" s="68" t="n">
        <v>0</v>
      </c>
      <c r="E62" s="68" t="n">
        <v>0</v>
      </c>
      <c r="F62" s="68" t="n">
        <v>0</v>
      </c>
      <c r="G62" s="68" t="n">
        <v>0</v>
      </c>
      <c r="H62" s="68" t="n">
        <v>0</v>
      </c>
      <c r="I62" s="68" t="n">
        <v>0</v>
      </c>
      <c r="J62" s="68" t="n">
        <v>0</v>
      </c>
      <c r="K62" s="68" t="n">
        <v>0</v>
      </c>
      <c r="L62" s="68" t="n">
        <v>16.94</v>
      </c>
      <c r="M62" s="68" t="n">
        <v>0</v>
      </c>
      <c r="N62" s="68" t="n">
        <v>0</v>
      </c>
      <c r="O62" s="68" t="n">
        <v>0</v>
      </c>
      <c r="P62" s="68" t="n">
        <v>0</v>
      </c>
      <c r="Q62" s="69" t="n">
        <f aca="false">SUM(D62,E62,F62,G62,H62,I62,J62,K62,L62,M62,N62,O62,P62)</f>
        <v>16.94</v>
      </c>
      <c r="R62" s="68" t="n">
        <v>0</v>
      </c>
      <c r="S62" s="68" t="n">
        <v>0</v>
      </c>
      <c r="T62" s="67"/>
      <c r="U62" s="67"/>
    </row>
    <row r="63" customFormat="false" ht="15.75" hidden="false" customHeight="false" outlineLevel="0" collapsed="false">
      <c r="A63" s="74" t="s">
        <v>12</v>
      </c>
      <c r="B63" s="75"/>
      <c r="C63" s="75"/>
      <c r="D63" s="76" t="n">
        <f aca="false">D62</f>
        <v>0</v>
      </c>
      <c r="E63" s="76" t="n">
        <f aca="false">E62</f>
        <v>0</v>
      </c>
      <c r="F63" s="76" t="n">
        <f aca="false">F62</f>
        <v>0</v>
      </c>
      <c r="G63" s="76" t="n">
        <f aca="false">G62</f>
        <v>0</v>
      </c>
      <c r="H63" s="76" t="n">
        <f aca="false">H62</f>
        <v>0</v>
      </c>
      <c r="I63" s="76" t="n">
        <f aca="false">I62</f>
        <v>0</v>
      </c>
      <c r="J63" s="76" t="n">
        <f aca="false">J62</f>
        <v>0</v>
      </c>
      <c r="K63" s="76" t="n">
        <f aca="false">K62</f>
        <v>0</v>
      </c>
      <c r="L63" s="76" t="n">
        <f aca="false">L62</f>
        <v>16.94</v>
      </c>
      <c r="M63" s="76" t="n">
        <f aca="false">M62</f>
        <v>0</v>
      </c>
      <c r="N63" s="76" t="n">
        <f aca="false">N62</f>
        <v>0</v>
      </c>
      <c r="O63" s="76" t="n">
        <f aca="false">O62</f>
        <v>0</v>
      </c>
      <c r="P63" s="76" t="n">
        <f aca="false">P62</f>
        <v>0</v>
      </c>
      <c r="Q63" s="77" t="n">
        <f aca="false">Q62</f>
        <v>16.94</v>
      </c>
      <c r="R63" s="72" t="n">
        <f aca="false">R62</f>
        <v>0</v>
      </c>
      <c r="S63" s="72" t="n">
        <f aca="false">S62</f>
        <v>0</v>
      </c>
    </row>
    <row r="65" customFormat="false" ht="33.95" hidden="false" customHeight="true" outlineLevel="0" collapsed="false">
      <c r="A65" s="78" t="s">
        <v>114</v>
      </c>
      <c r="B65" s="79"/>
      <c r="C65" s="79"/>
      <c r="D65" s="80" t="n">
        <f aca="false">SUM(D18,D26,D30,D34,D41,D45,D51,D59,D63)</f>
        <v>0</v>
      </c>
      <c r="E65" s="80" t="n">
        <f aca="false">SUM(E18,E26,E30,E34,E41,E45,E51,E59,E63)</f>
        <v>0</v>
      </c>
      <c r="F65" s="80" t="n">
        <f aca="false">SUM(F18,F26,F30,F34,F41,F45,F51,F59,F63)</f>
        <v>0</v>
      </c>
      <c r="G65" s="80" t="n">
        <f aca="false">SUM(G18,G26,G30,G34,G41,G45,G51,G59,G63)</f>
        <v>851.981</v>
      </c>
      <c r="H65" s="80" t="n">
        <f aca="false">SUM(H18,H26,H30,H34,H41,H45,H51,H59,H63)</f>
        <v>0</v>
      </c>
      <c r="I65" s="80" t="n">
        <f aca="false">SUM(I18,I26,I30,I34,I41,I45,I51,I59,I63)</f>
        <v>0</v>
      </c>
      <c r="J65" s="80" t="n">
        <f aca="false">SUM(J18,J26,J30,J34,J41,J45,J51,J59,J63)</f>
        <v>0</v>
      </c>
      <c r="K65" s="80" t="n">
        <f aca="false">SUM(K18,K26,K30,K34,K41,K45,K51,K59,K63)</f>
        <v>0</v>
      </c>
      <c r="L65" s="80" t="n">
        <f aca="false">SUM(L18,L26,L30,L34,L41,L45,L51,L59,L63)</f>
        <v>258.75</v>
      </c>
      <c r="M65" s="80" t="n">
        <f aca="false">SUM(M18,M26,M30,M34,M41,M45,M51,M59,M63)</f>
        <v>252.985</v>
      </c>
      <c r="N65" s="80" t="n">
        <f aca="false">SUM(N18,N26,N30,N34,N41,N45,N51,N59,N63)</f>
        <v>0</v>
      </c>
      <c r="O65" s="80" t="n">
        <f aca="false">SUM(O18,O26,O30,O34,O41,O45,O51,O59,O63)</f>
        <v>0</v>
      </c>
      <c r="P65" s="80" t="n">
        <f aca="false">SUM(P18,P26,P30,P34,P41,P45,P51,P59,P63)</f>
        <v>0</v>
      </c>
      <c r="Q65" s="80" t="n">
        <f aca="false">SUM(Q18,Q26,Q30,Q34,Q41,Q45,Q51,Q59,Q63)</f>
        <v>1363.716</v>
      </c>
      <c r="R65" s="80" t="n">
        <f aca="false">SUM(R18,R26,R30,R34,R41,R45,R51,R59,R63)</f>
        <v>1077.878</v>
      </c>
      <c r="S65" s="81" t="n">
        <f aca="false">SUM(S18,S26,S30,S34,S41,S45,S51,S59,S63)</f>
        <v>1311.431</v>
      </c>
    </row>
    <row r="67" customFormat="false" ht="15" hidden="false" customHeight="false" outlineLevel="0" collapsed="false">
      <c r="A67" s="82" t="s">
        <v>46</v>
      </c>
      <c r="B67" s="83"/>
      <c r="C67" s="83"/>
      <c r="D67" s="84" t="n">
        <v>0</v>
      </c>
      <c r="E67" s="84" t="n">
        <v>0</v>
      </c>
      <c r="F67" s="84" t="n">
        <v>0</v>
      </c>
      <c r="G67" s="84" t="n">
        <v>679.448</v>
      </c>
      <c r="H67" s="84" t="n">
        <v>0</v>
      </c>
      <c r="I67" s="84" t="n">
        <v>0</v>
      </c>
      <c r="J67" s="84" t="n">
        <v>0</v>
      </c>
      <c r="K67" s="84" t="n">
        <v>0</v>
      </c>
      <c r="L67" s="84" t="n">
        <v>163.26</v>
      </c>
      <c r="M67" s="84" t="n">
        <v>235.17</v>
      </c>
      <c r="N67" s="84" t="n">
        <v>0</v>
      </c>
      <c r="O67" s="84" t="n">
        <v>0</v>
      </c>
      <c r="P67" s="84" t="n">
        <v>0</v>
      </c>
      <c r="R67" s="85" t="s">
        <v>115</v>
      </c>
      <c r="S67" s="85" t="s">
        <v>115</v>
      </c>
    </row>
    <row r="68" s="88" customFormat="true" ht="15" hidden="false" customHeight="false" outlineLevel="0" collapsed="false">
      <c r="A68" s="86" t="s">
        <v>116</v>
      </c>
      <c r="B68" s="87"/>
      <c r="C68" s="87"/>
      <c r="D68" s="87" t="str">
        <f aca="false">IF(OR(D67=0,D67="-"),"-",IF(D65="-",(0-D67)/D67,(D65-D67)/D67))</f>
        <v>-</v>
      </c>
      <c r="E68" s="87" t="str">
        <f aca="false">IF(OR(E67=0,E67="-"),"-",IF(E65="-",(0-E67)/E67,(E65-E67)/E67))</f>
        <v>-</v>
      </c>
      <c r="F68" s="87" t="str">
        <f aca="false">IF(OR(F67=0,F67="-"),"-",IF(F65="-",(0-F67)/F67,(F65-F67)/F67))</f>
        <v>-</v>
      </c>
      <c r="G68" s="87" t="n">
        <f aca="false">IF(OR(G67=0,G67="-"),"-",IF(G65="-",(0-G67)/G67,(G65-G67)/G67))</f>
        <v>0.253931132330951</v>
      </c>
      <c r="H68" s="87" t="str">
        <f aca="false">IF(OR(H67=0,H67="-"),"-",IF(H65="-",(0-H67)/H67,(H65-H67)/H67))</f>
        <v>-</v>
      </c>
      <c r="I68" s="87" t="str">
        <f aca="false">IF(OR(I67=0,I67="-"),"-",IF(I65="-",(0-I67)/I67,(I65-I67)/I67))</f>
        <v>-</v>
      </c>
      <c r="J68" s="87" t="str">
        <f aca="false">IF(OR(J67=0,J67="-"),"-",IF(J65="-",(0-J67)/J67,(J65-J67)/J67))</f>
        <v>-</v>
      </c>
      <c r="K68" s="87" t="str">
        <f aca="false">IF(OR(K67=0,K67="-"),"-",IF(K65="-",(0-K67)/K67,(K65-K67)/K67))</f>
        <v>-</v>
      </c>
      <c r="L68" s="87" t="n">
        <f aca="false">IF(OR(L67=0,L67="-"),"-",IF(L65="-",(0-L67)/L67,(L65-L67)/L67))</f>
        <v>0.584895259095921</v>
      </c>
      <c r="M68" s="87" t="n">
        <f aca="false">IF(OR(M67=0,M67="-"),"-",IF(M65="-",(0-M67)/M67,(M65-M67)/M67))</f>
        <v>0.0757537100820683</v>
      </c>
      <c r="N68" s="87" t="str">
        <f aca="false">IF(OR(N67=0,N67="-"),"-",IF(N65="-",(0-N67)/N67,(N65-N67)/N67))</f>
        <v>-</v>
      </c>
      <c r="O68" s="87" t="str">
        <f aca="false">IF(OR(O67=0,O67="-"),"-",IF(O65="-",(0-O67)/O67,(O65-O67)/O67))</f>
        <v>-</v>
      </c>
      <c r="P68" s="87" t="str">
        <f aca="false">IF(OR(P67=0,P67="-"),"-",IF(P65="-",(0-P67)/P67,(P65-P67)/P67))</f>
        <v>-</v>
      </c>
      <c r="R68" s="89" t="s">
        <v>117</v>
      </c>
      <c r="S68" s="89" t="s">
        <v>118</v>
      </c>
    </row>
    <row r="69" customFormat="false" ht="15" hidden="false" customHeight="false" outlineLevel="0" collapsed="false">
      <c r="A69" s="82" t="s">
        <v>47</v>
      </c>
      <c r="B69" s="83"/>
      <c r="C69" s="83"/>
      <c r="D69" s="84" t="n">
        <v>0</v>
      </c>
      <c r="E69" s="84" t="n">
        <v>0</v>
      </c>
      <c r="F69" s="84" t="n">
        <v>0</v>
      </c>
      <c r="G69" s="84" t="n">
        <v>605.125</v>
      </c>
      <c r="H69" s="84" t="n">
        <v>0</v>
      </c>
      <c r="I69" s="84" t="n">
        <v>0</v>
      </c>
      <c r="J69" s="84" t="n">
        <v>0</v>
      </c>
      <c r="K69" s="84" t="n">
        <v>0</v>
      </c>
      <c r="L69" s="84" t="n">
        <v>148.485</v>
      </c>
      <c r="M69" s="84" t="n">
        <v>557.821</v>
      </c>
      <c r="N69" s="84" t="n">
        <v>0</v>
      </c>
      <c r="O69" s="84" t="n">
        <v>0</v>
      </c>
      <c r="P69" s="84" t="n">
        <v>0</v>
      </c>
      <c r="R69" s="90" t="n">
        <f aca="false">IF(OR(R65=0,R65="-"),"-",IF(Q65="-",(0-R65)/R65,(Q65-R65)/R65))</f>
        <v>0.265185855913192</v>
      </c>
      <c r="S69" s="90" t="n">
        <f aca="false">IF(OR(S65=0,S65="-"),"-",IF(R65="-",(0-S65)/S65,(R65-S65)/S65))</f>
        <v>-0.178090193079163</v>
      </c>
    </row>
    <row r="70" s="88" customFormat="true" ht="15" hidden="false" customHeight="false" outlineLevel="0" collapsed="false">
      <c r="A70" s="87" t="s">
        <v>119</v>
      </c>
      <c r="B70" s="87"/>
      <c r="C70" s="87"/>
      <c r="D70" s="87" t="str">
        <f aca="false">IF(OR(D69=0,D69="-"),"-",IF(D67="-",(0-D69)/D69,(D67-D69)/D69))</f>
        <v>-</v>
      </c>
      <c r="E70" s="87" t="str">
        <f aca="false">IF(OR(E69=0,E69="-"),"-",IF(E67="-",(0-E69)/E69,(E67-E69)/E69))</f>
        <v>-</v>
      </c>
      <c r="F70" s="87" t="str">
        <f aca="false">IF(OR(F69=0,F69="-"),"-",IF(F67="-",(0-F69)/F69,(F67-F69)/F69))</f>
        <v>-</v>
      </c>
      <c r="G70" s="87" t="n">
        <f aca="false">IF(OR(G69=0,G69="-"),"-",IF(G67="-",(0-G69)/G69,(G67-G69)/G69))</f>
        <v>0.122822557322867</v>
      </c>
      <c r="H70" s="87" t="str">
        <f aca="false">IF(OR(H69=0,H69="-"),"-",IF(H67="-",(0-H69)/H69,(H67-H69)/H69))</f>
        <v>-</v>
      </c>
      <c r="I70" s="87" t="str">
        <f aca="false">IF(OR(I69=0,I69="-"),"-",IF(I67="-",(0-I69)/I69,(I67-I69)/I69))</f>
        <v>-</v>
      </c>
      <c r="J70" s="87" t="str">
        <f aca="false">IF(OR(J69=0,J69="-"),"-",IF(J67="-",(0-J69)/J69,(J67-J69)/J69))</f>
        <v>-</v>
      </c>
      <c r="K70" s="87" t="str">
        <f aca="false">IF(OR(K69=0,K69="-"),"-",IF(K67="-",(0-K69)/K69,(K67-K69)/K69))</f>
        <v>-</v>
      </c>
      <c r="L70" s="87" t="n">
        <f aca="false">IF(OR(L69=0,L69="-"),"-",IF(L67="-",(0-L69)/L69,(L67-L69)/L69))</f>
        <v>0.0995050005051014</v>
      </c>
      <c r="M70" s="87" t="n">
        <f aca="false">IF(OR(M69=0,M69="-"),"-",IF(M67="-",(0-M69)/M69,(M67-M69)/M69))</f>
        <v>-0.578413146869695</v>
      </c>
      <c r="N70" s="87" t="str">
        <f aca="false">IF(OR(N69=0,N69="-"),"-",IF(N67="-",(0-N69)/N69,(N67-N69)/N69))</f>
        <v>-</v>
      </c>
      <c r="O70" s="87" t="str">
        <f aca="false">IF(OR(O69=0,O69="-"),"-",IF(O67="-",(0-O69)/O69,(O67-O69)/O69))</f>
        <v>-</v>
      </c>
      <c r="P70" s="87" t="str">
        <f aca="false">IF(OR(P69=0,P69="-"),"-",IF(P67="-",(0-P69)/P69,(P67-P69)/P69))</f>
        <v>-</v>
      </c>
    </row>
  </sheetData>
  <mergeCells count="83">
    <mergeCell ref="A1:R1"/>
    <mergeCell ref="A2:R2"/>
    <mergeCell ref="A3:R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6"/>
    <mergeCell ref="R5:R6"/>
    <mergeCell ref="S5:S6"/>
    <mergeCell ref="B8:C8"/>
    <mergeCell ref="B9:C9"/>
    <mergeCell ref="T9:U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T21:U21"/>
    <mergeCell ref="B22:C22"/>
    <mergeCell ref="B23:C23"/>
    <mergeCell ref="B24:C24"/>
    <mergeCell ref="B25:C25"/>
    <mergeCell ref="B26:C26"/>
    <mergeCell ref="B28:C28"/>
    <mergeCell ref="B29:C29"/>
    <mergeCell ref="T29:U29"/>
    <mergeCell ref="B30:C30"/>
    <mergeCell ref="B32:C32"/>
    <mergeCell ref="B33:C33"/>
    <mergeCell ref="T33:U33"/>
    <mergeCell ref="B34:C34"/>
    <mergeCell ref="B36:C36"/>
    <mergeCell ref="B37:C37"/>
    <mergeCell ref="T37:U37"/>
    <mergeCell ref="B38:C38"/>
    <mergeCell ref="B39:C39"/>
    <mergeCell ref="B40:C40"/>
    <mergeCell ref="B41:C41"/>
    <mergeCell ref="B43:C43"/>
    <mergeCell ref="B44:C44"/>
    <mergeCell ref="T44:U44"/>
    <mergeCell ref="B45:C45"/>
    <mergeCell ref="B47:C47"/>
    <mergeCell ref="B48:C48"/>
    <mergeCell ref="T48:U48"/>
    <mergeCell ref="B49:C49"/>
    <mergeCell ref="B50:C50"/>
    <mergeCell ref="B51:C51"/>
    <mergeCell ref="B53:C53"/>
    <mergeCell ref="B54:C54"/>
    <mergeCell ref="T54:U54"/>
    <mergeCell ref="B55:C55"/>
    <mergeCell ref="B56:C56"/>
    <mergeCell ref="B57:C57"/>
    <mergeCell ref="B58:C58"/>
    <mergeCell ref="B59:C59"/>
    <mergeCell ref="B61:C61"/>
    <mergeCell ref="B62:C62"/>
    <mergeCell ref="T62:U62"/>
    <mergeCell ref="B63:C63"/>
    <mergeCell ref="B65:C65"/>
    <mergeCell ref="B67:C67"/>
    <mergeCell ref="B68:C68"/>
    <mergeCell ref="B69:C69"/>
    <mergeCell ref="B70:C70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34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18.8542510121457"/>
    <col collapsed="false" hidden="false" max="3" min="2" style="0" width="1.57085020242915"/>
    <col collapsed="false" hidden="false" max="16" min="4" style="0" width="8.1417004048583"/>
    <col collapsed="false" hidden="false" max="19" min="17" style="0" width="12.7125506072875"/>
    <col collapsed="false" hidden="false" max="1025" min="20" style="0" width="9.1417004048583"/>
  </cols>
  <sheetData>
    <row r="1" customFormat="false" ht="23.25" hidden="false" customHeight="false" outlineLevel="0" collapsed="false">
      <c r="A1" s="1" t="s">
        <v>123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</row>
    <row r="5" customFormat="false" ht="51" hidden="false" customHeight="true" outlineLevel="0" collapsed="false">
      <c r="A5" s="6" t="s">
        <v>8</v>
      </c>
      <c r="B5" s="57" t="s">
        <v>109</v>
      </c>
      <c r="C5" s="57" t="s">
        <v>110</v>
      </c>
      <c r="D5" s="58" t="s">
        <v>11</v>
      </c>
      <c r="E5" s="58" t="s">
        <v>19</v>
      </c>
      <c r="F5" s="58" t="s">
        <v>20</v>
      </c>
      <c r="G5" s="58" t="s">
        <v>21</v>
      </c>
      <c r="H5" s="58" t="s">
        <v>22</v>
      </c>
      <c r="I5" s="58" t="s">
        <v>23</v>
      </c>
      <c r="J5" s="58" t="s">
        <v>24</v>
      </c>
      <c r="K5" s="58" t="s">
        <v>25</v>
      </c>
      <c r="L5" s="58" t="s">
        <v>27</v>
      </c>
      <c r="M5" s="58" t="s">
        <v>28</v>
      </c>
      <c r="N5" s="58" t="s">
        <v>30</v>
      </c>
      <c r="O5" s="58" t="s">
        <v>32</v>
      </c>
      <c r="P5" s="58" t="s">
        <v>35</v>
      </c>
      <c r="Q5" s="59" t="s">
        <v>111</v>
      </c>
      <c r="R5" s="59" t="s">
        <v>111</v>
      </c>
      <c r="S5" s="59" t="s">
        <v>111</v>
      </c>
    </row>
    <row r="6" customFormat="false" ht="15" hidden="false" customHeight="false" outlineLevel="0" collapsed="false">
      <c r="A6" s="60" t="s">
        <v>112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customFormat="false" ht="15.75" hidden="false" customHeight="false" outlineLevel="0" collapsed="false">
      <c r="A7" s="60" t="s">
        <v>113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61" t="n">
        <v>2014</v>
      </c>
      <c r="R7" s="61" t="n">
        <v>2013</v>
      </c>
      <c r="S7" s="61" t="n">
        <v>2012</v>
      </c>
    </row>
    <row r="8" customFormat="false" ht="15.75" hidden="false" customHeight="false" outlineLevel="0" collapsed="false">
      <c r="A8" s="62" t="s">
        <v>59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4"/>
      <c r="R8" s="65"/>
      <c r="S8" s="65"/>
    </row>
    <row r="9" customFormat="false" ht="15.75" hidden="false" customHeight="false" outlineLevel="0" collapsed="false">
      <c r="A9" s="66" t="s">
        <v>68</v>
      </c>
      <c r="B9" s="67"/>
      <c r="C9" s="67"/>
      <c r="D9" s="68" t="n">
        <v>0</v>
      </c>
      <c r="E9" s="68" t="n">
        <v>0</v>
      </c>
      <c r="F9" s="68" t="n">
        <v>0</v>
      </c>
      <c r="G9" s="68" t="n">
        <v>57.166</v>
      </c>
      <c r="H9" s="68" t="n">
        <v>0</v>
      </c>
      <c r="I9" s="68" t="n">
        <v>0</v>
      </c>
      <c r="J9" s="68" t="n">
        <v>0</v>
      </c>
      <c r="K9" s="68" t="n">
        <v>0</v>
      </c>
      <c r="L9" s="68" t="n">
        <v>0</v>
      </c>
      <c r="M9" s="68" t="n">
        <v>0</v>
      </c>
      <c r="N9" s="68" t="n">
        <v>0</v>
      </c>
      <c r="O9" s="68" t="n">
        <v>0</v>
      </c>
      <c r="P9" s="68" t="n">
        <v>0</v>
      </c>
      <c r="Q9" s="69" t="n">
        <f aca="false">SUM(D9,E9,F9,G9,H9,I9,J9,K9,L9,M9,N9,O9,P9)</f>
        <v>57.166</v>
      </c>
      <c r="R9" s="68" t="n">
        <v>66.589</v>
      </c>
      <c r="S9" s="68" t="n">
        <v>0</v>
      </c>
      <c r="T9" s="67"/>
      <c r="U9" s="67"/>
    </row>
    <row r="10" customFormat="false" ht="15.75" hidden="false" customHeight="false" outlineLevel="0" collapsed="false">
      <c r="A10" s="74" t="s">
        <v>12</v>
      </c>
      <c r="B10" s="75"/>
      <c r="C10" s="75"/>
      <c r="D10" s="76" t="n">
        <f aca="false">D9</f>
        <v>0</v>
      </c>
      <c r="E10" s="76" t="n">
        <f aca="false">E9</f>
        <v>0</v>
      </c>
      <c r="F10" s="76" t="n">
        <f aca="false">F9</f>
        <v>0</v>
      </c>
      <c r="G10" s="76" t="n">
        <f aca="false">G9</f>
        <v>57.166</v>
      </c>
      <c r="H10" s="76" t="n">
        <f aca="false">H9</f>
        <v>0</v>
      </c>
      <c r="I10" s="76" t="n">
        <f aca="false">I9</f>
        <v>0</v>
      </c>
      <c r="J10" s="76" t="n">
        <f aca="false">J9</f>
        <v>0</v>
      </c>
      <c r="K10" s="76" t="n">
        <f aca="false">K9</f>
        <v>0</v>
      </c>
      <c r="L10" s="76" t="n">
        <f aca="false">L9</f>
        <v>0</v>
      </c>
      <c r="M10" s="76" t="n">
        <f aca="false">M9</f>
        <v>0</v>
      </c>
      <c r="N10" s="76" t="n">
        <f aca="false">N9</f>
        <v>0</v>
      </c>
      <c r="O10" s="76" t="n">
        <f aca="false">O9</f>
        <v>0</v>
      </c>
      <c r="P10" s="76" t="n">
        <f aca="false">P9</f>
        <v>0</v>
      </c>
      <c r="Q10" s="77" t="n">
        <f aca="false">Q9</f>
        <v>57.166</v>
      </c>
      <c r="R10" s="72" t="n">
        <f aca="false">R9</f>
        <v>66.589</v>
      </c>
      <c r="S10" s="72" t="n">
        <f aca="false">S9</f>
        <v>0</v>
      </c>
    </row>
    <row r="12" customFormat="false" ht="15.75" hidden="false" customHeight="false" outlineLevel="0" collapsed="false">
      <c r="A12" s="62" t="s">
        <v>73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4"/>
      <c r="R12" s="65"/>
      <c r="S12" s="65"/>
    </row>
    <row r="13" customFormat="false" ht="15.75" hidden="false" customHeight="false" outlineLevel="0" collapsed="false">
      <c r="A13" s="66" t="s">
        <v>77</v>
      </c>
      <c r="B13" s="67"/>
      <c r="C13" s="67"/>
      <c r="D13" s="68" t="n">
        <v>0</v>
      </c>
      <c r="E13" s="68" t="n">
        <v>0</v>
      </c>
      <c r="F13" s="68" t="n">
        <v>0</v>
      </c>
      <c r="G13" s="68" t="n">
        <v>16.087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9" t="n">
        <f aca="false">SUM(D13,E13,F13,G13,H13,I13,J13,K13,L13,M13,N13,O13,P13)</f>
        <v>16.087</v>
      </c>
      <c r="R13" s="68" t="n">
        <v>43.5</v>
      </c>
      <c r="S13" s="68" t="n">
        <v>0</v>
      </c>
      <c r="T13" s="67"/>
      <c r="U13" s="67"/>
    </row>
    <row r="14" customFormat="false" ht="15.75" hidden="false" customHeight="false" outlineLevel="0" collapsed="false">
      <c r="A14" s="74" t="s">
        <v>12</v>
      </c>
      <c r="B14" s="75"/>
      <c r="C14" s="75"/>
      <c r="D14" s="76" t="n">
        <f aca="false">D13</f>
        <v>0</v>
      </c>
      <c r="E14" s="76" t="n">
        <f aca="false">E13</f>
        <v>0</v>
      </c>
      <c r="F14" s="76" t="n">
        <f aca="false">F13</f>
        <v>0</v>
      </c>
      <c r="G14" s="76" t="n">
        <f aca="false">G13</f>
        <v>16.087</v>
      </c>
      <c r="H14" s="76" t="n">
        <f aca="false">H13</f>
        <v>0</v>
      </c>
      <c r="I14" s="76" t="n">
        <f aca="false">I13</f>
        <v>0</v>
      </c>
      <c r="J14" s="76" t="n">
        <f aca="false">J13</f>
        <v>0</v>
      </c>
      <c r="K14" s="76" t="n">
        <f aca="false">K13</f>
        <v>0</v>
      </c>
      <c r="L14" s="76" t="n">
        <f aca="false">L13</f>
        <v>0</v>
      </c>
      <c r="M14" s="76" t="n">
        <f aca="false">M13</f>
        <v>0</v>
      </c>
      <c r="N14" s="76" t="n">
        <f aca="false">N13</f>
        <v>0</v>
      </c>
      <c r="O14" s="76" t="n">
        <f aca="false">O13</f>
        <v>0</v>
      </c>
      <c r="P14" s="76" t="n">
        <f aca="false">P13</f>
        <v>0</v>
      </c>
      <c r="Q14" s="77" t="n">
        <f aca="false">Q13</f>
        <v>16.087</v>
      </c>
      <c r="R14" s="72" t="n">
        <f aca="false">R13</f>
        <v>43.5</v>
      </c>
      <c r="S14" s="72" t="n">
        <f aca="false">S13</f>
        <v>0</v>
      </c>
    </row>
    <row r="16" customFormat="false" ht="15.75" hidden="false" customHeight="false" outlineLevel="0" collapsed="false">
      <c r="A16" s="62" t="s">
        <v>95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  <c r="R16" s="65"/>
      <c r="S16" s="65"/>
    </row>
    <row r="17" customFormat="false" ht="15.75" hidden="false" customHeight="false" outlineLevel="0" collapsed="false">
      <c r="A17" s="66" t="s">
        <v>96</v>
      </c>
      <c r="B17" s="67"/>
      <c r="C17" s="67"/>
      <c r="D17" s="68" t="n">
        <v>0</v>
      </c>
      <c r="E17" s="68" t="n">
        <v>0</v>
      </c>
      <c r="F17" s="68" t="n">
        <v>0</v>
      </c>
      <c r="G17" s="68" t="n">
        <v>0</v>
      </c>
      <c r="H17" s="68" t="n">
        <v>0</v>
      </c>
      <c r="I17" s="68" t="n">
        <v>0</v>
      </c>
      <c r="J17" s="68" t="n">
        <v>0</v>
      </c>
      <c r="K17" s="68" t="n">
        <v>0</v>
      </c>
      <c r="L17" s="68" t="n">
        <v>0</v>
      </c>
      <c r="M17" s="68" t="n">
        <v>16.5</v>
      </c>
      <c r="N17" s="68" t="n">
        <v>0</v>
      </c>
      <c r="O17" s="68" t="n">
        <v>0</v>
      </c>
      <c r="P17" s="68" t="n">
        <v>0</v>
      </c>
      <c r="Q17" s="69" t="n">
        <f aca="false">SUM(D17,E17,F17,G17,H17,I17,J17,K17,L17,M17,N17,O17,P17)</f>
        <v>16.5</v>
      </c>
      <c r="R17" s="68" t="n">
        <v>0</v>
      </c>
      <c r="S17" s="68" t="n">
        <v>0</v>
      </c>
      <c r="T17" s="67"/>
      <c r="U17" s="67"/>
    </row>
    <row r="18" customFormat="false" ht="15.75" hidden="false" customHeight="false" outlineLevel="0" collapsed="false">
      <c r="A18" s="70" t="s">
        <v>97</v>
      </c>
      <c r="B18" s="71"/>
      <c r="C18" s="71"/>
      <c r="D18" s="72" t="n">
        <v>0</v>
      </c>
      <c r="E18" s="72" t="n">
        <v>0</v>
      </c>
      <c r="F18" s="72" t="n">
        <v>0</v>
      </c>
      <c r="G18" s="72" t="n">
        <v>0</v>
      </c>
      <c r="H18" s="72" t="n">
        <v>0</v>
      </c>
      <c r="I18" s="72" t="n">
        <v>0</v>
      </c>
      <c r="J18" s="72" t="n">
        <v>0</v>
      </c>
      <c r="K18" s="72" t="n">
        <v>0</v>
      </c>
      <c r="L18" s="72" t="n">
        <v>0</v>
      </c>
      <c r="M18" s="72" t="n">
        <v>182.15</v>
      </c>
      <c r="N18" s="72" t="n">
        <v>0</v>
      </c>
      <c r="O18" s="72" t="n">
        <v>0</v>
      </c>
      <c r="P18" s="72" t="n">
        <v>0</v>
      </c>
      <c r="Q18" s="73" t="n">
        <f aca="false">SUM(D18,E18,F18,G18,H18,I18,J18,K18,L18,M18,N18,O18,P18)</f>
        <v>182.15</v>
      </c>
      <c r="R18" s="72" t="n">
        <v>38</v>
      </c>
      <c r="S18" s="72" t="n">
        <v>107.17</v>
      </c>
    </row>
    <row r="19" customFormat="false" ht="15.75" hidden="false" customHeight="false" outlineLevel="0" collapsed="false">
      <c r="A19" s="74" t="s">
        <v>12</v>
      </c>
      <c r="B19" s="75"/>
      <c r="C19" s="75"/>
      <c r="D19" s="76" t="n">
        <f aca="false">SUM(D17,D18)</f>
        <v>0</v>
      </c>
      <c r="E19" s="76" t="n">
        <f aca="false">SUM(E17,E18)</f>
        <v>0</v>
      </c>
      <c r="F19" s="76" t="n">
        <f aca="false">SUM(F17,F18)</f>
        <v>0</v>
      </c>
      <c r="G19" s="76" t="n">
        <f aca="false">SUM(G17,G18)</f>
        <v>0</v>
      </c>
      <c r="H19" s="76" t="n">
        <f aca="false">SUM(H17,H18)</f>
        <v>0</v>
      </c>
      <c r="I19" s="76" t="n">
        <f aca="false">SUM(I17,I18)</f>
        <v>0</v>
      </c>
      <c r="J19" s="76" t="n">
        <f aca="false">SUM(J17,J18)</f>
        <v>0</v>
      </c>
      <c r="K19" s="76" t="n">
        <f aca="false">SUM(K17,K18)</f>
        <v>0</v>
      </c>
      <c r="L19" s="76" t="n">
        <f aca="false">SUM(L17,L18)</f>
        <v>0</v>
      </c>
      <c r="M19" s="76" t="n">
        <f aca="false">SUM(M17,M18)</f>
        <v>198.65</v>
      </c>
      <c r="N19" s="76" t="n">
        <f aca="false">SUM(N17,N18)</f>
        <v>0</v>
      </c>
      <c r="O19" s="76" t="n">
        <f aca="false">SUM(O17,O18)</f>
        <v>0</v>
      </c>
      <c r="P19" s="76" t="n">
        <f aca="false">SUM(P17,P18)</f>
        <v>0</v>
      </c>
      <c r="Q19" s="77" t="n">
        <f aca="false">SUM(Q17,Q18)</f>
        <v>198.65</v>
      </c>
      <c r="R19" s="72" t="n">
        <f aca="false">SUM(R17,R18)</f>
        <v>38</v>
      </c>
      <c r="S19" s="72" t="n">
        <f aca="false">SUM(S17,S18)</f>
        <v>107.17</v>
      </c>
    </row>
    <row r="21" customFormat="false" ht="15.75" hidden="false" customHeight="false" outlineLevel="0" collapsed="false">
      <c r="A21" s="62" t="s">
        <v>31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4"/>
      <c r="R21" s="65"/>
      <c r="S21" s="65"/>
    </row>
    <row r="22" customFormat="false" ht="15.75" hidden="false" customHeight="false" outlineLevel="0" collapsed="false">
      <c r="A22" s="66" t="s">
        <v>100</v>
      </c>
      <c r="B22" s="67"/>
      <c r="C22" s="67"/>
      <c r="D22" s="68" t="n">
        <v>0</v>
      </c>
      <c r="E22" s="68" t="n">
        <v>0</v>
      </c>
      <c r="F22" s="68" t="n">
        <v>0</v>
      </c>
      <c r="G22" s="68" t="n">
        <v>0</v>
      </c>
      <c r="H22" s="68" t="n">
        <v>0</v>
      </c>
      <c r="I22" s="68" t="n">
        <v>0</v>
      </c>
      <c r="J22" s="68" t="n">
        <v>0</v>
      </c>
      <c r="K22" s="68" t="n">
        <v>0</v>
      </c>
      <c r="L22" s="68" t="n">
        <v>0</v>
      </c>
      <c r="M22" s="68" t="n">
        <v>25.8</v>
      </c>
      <c r="N22" s="68" t="n">
        <v>0</v>
      </c>
      <c r="O22" s="68" t="n">
        <v>0</v>
      </c>
      <c r="P22" s="68" t="n">
        <v>0</v>
      </c>
      <c r="Q22" s="69" t="n">
        <f aca="false">SUM(D22,E22,F22,G22,H22,I22,J22,K22,L22,M22,N22,O22,P22)</f>
        <v>25.8</v>
      </c>
      <c r="R22" s="68" t="n">
        <v>31.7</v>
      </c>
      <c r="S22" s="68" t="n">
        <v>23.65</v>
      </c>
      <c r="T22" s="67"/>
      <c r="U22" s="67"/>
    </row>
    <row r="23" customFormat="false" ht="15.75" hidden="false" customHeight="false" outlineLevel="0" collapsed="false">
      <c r="A23" s="74" t="s">
        <v>12</v>
      </c>
      <c r="B23" s="75"/>
      <c r="C23" s="75"/>
      <c r="D23" s="76" t="n">
        <f aca="false">D22</f>
        <v>0</v>
      </c>
      <c r="E23" s="76" t="n">
        <f aca="false">E22</f>
        <v>0</v>
      </c>
      <c r="F23" s="76" t="n">
        <f aca="false">F22</f>
        <v>0</v>
      </c>
      <c r="G23" s="76" t="n">
        <f aca="false">G22</f>
        <v>0</v>
      </c>
      <c r="H23" s="76" t="n">
        <f aca="false">H22</f>
        <v>0</v>
      </c>
      <c r="I23" s="76" t="n">
        <f aca="false">I22</f>
        <v>0</v>
      </c>
      <c r="J23" s="76" t="n">
        <f aca="false">J22</f>
        <v>0</v>
      </c>
      <c r="K23" s="76" t="n">
        <f aca="false">K22</f>
        <v>0</v>
      </c>
      <c r="L23" s="76" t="n">
        <f aca="false">L22</f>
        <v>0</v>
      </c>
      <c r="M23" s="76" t="n">
        <f aca="false">M22</f>
        <v>25.8</v>
      </c>
      <c r="N23" s="76" t="n">
        <f aca="false">N22</f>
        <v>0</v>
      </c>
      <c r="O23" s="76" t="n">
        <f aca="false">O22</f>
        <v>0</v>
      </c>
      <c r="P23" s="76" t="n">
        <f aca="false">P22</f>
        <v>0</v>
      </c>
      <c r="Q23" s="77" t="n">
        <f aca="false">Q22</f>
        <v>25.8</v>
      </c>
      <c r="R23" s="72" t="n">
        <f aca="false">R22</f>
        <v>31.7</v>
      </c>
      <c r="S23" s="72" t="n">
        <f aca="false">S22</f>
        <v>23.65</v>
      </c>
    </row>
    <row r="25" customFormat="false" ht="15.75" hidden="false" customHeight="false" outlineLevel="0" collapsed="false">
      <c r="A25" s="62" t="s">
        <v>33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  <c r="R25" s="65"/>
      <c r="S25" s="65"/>
    </row>
    <row r="26" customFormat="false" ht="15.75" hidden="false" customHeight="false" outlineLevel="0" collapsed="false">
      <c r="A26" s="66" t="s">
        <v>106</v>
      </c>
      <c r="B26" s="67"/>
      <c r="C26" s="67"/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23.402</v>
      </c>
      <c r="N26" s="68" t="n">
        <v>0</v>
      </c>
      <c r="O26" s="68" t="n">
        <v>0</v>
      </c>
      <c r="P26" s="68" t="n">
        <v>0</v>
      </c>
      <c r="Q26" s="69" t="n">
        <f aca="false">SUM(D26,E26,F26,G26,H26,I26,J26,K26,L26,M26,N26,O26,P26)</f>
        <v>23.402</v>
      </c>
      <c r="R26" s="68" t="n">
        <v>0</v>
      </c>
      <c r="S26" s="68" t="n">
        <v>0</v>
      </c>
      <c r="T26" s="67"/>
      <c r="U26" s="67"/>
    </row>
    <row r="27" customFormat="false" ht="15.75" hidden="false" customHeight="false" outlineLevel="0" collapsed="false">
      <c r="A27" s="74" t="s">
        <v>12</v>
      </c>
      <c r="B27" s="75"/>
      <c r="C27" s="75"/>
      <c r="D27" s="76" t="n">
        <f aca="false">D26</f>
        <v>0</v>
      </c>
      <c r="E27" s="76" t="n">
        <f aca="false">E26</f>
        <v>0</v>
      </c>
      <c r="F27" s="76" t="n">
        <f aca="false">F26</f>
        <v>0</v>
      </c>
      <c r="G27" s="76" t="n">
        <f aca="false">G26</f>
        <v>0</v>
      </c>
      <c r="H27" s="76" t="n">
        <f aca="false">H26</f>
        <v>0</v>
      </c>
      <c r="I27" s="76" t="n">
        <f aca="false">I26</f>
        <v>0</v>
      </c>
      <c r="J27" s="76" t="n">
        <f aca="false">J26</f>
        <v>0</v>
      </c>
      <c r="K27" s="76" t="n">
        <f aca="false">K26</f>
        <v>0</v>
      </c>
      <c r="L27" s="76" t="n">
        <f aca="false">L26</f>
        <v>0</v>
      </c>
      <c r="M27" s="76" t="n">
        <f aca="false">M26</f>
        <v>23.402</v>
      </c>
      <c r="N27" s="76" t="n">
        <f aca="false">N26</f>
        <v>0</v>
      </c>
      <c r="O27" s="76" t="n">
        <f aca="false">O26</f>
        <v>0</v>
      </c>
      <c r="P27" s="76" t="n">
        <f aca="false">P26</f>
        <v>0</v>
      </c>
      <c r="Q27" s="77" t="n">
        <f aca="false">Q26</f>
        <v>23.402</v>
      </c>
      <c r="R27" s="72" t="n">
        <f aca="false">R26</f>
        <v>0</v>
      </c>
      <c r="S27" s="72" t="n">
        <f aca="false">S26</f>
        <v>0</v>
      </c>
    </row>
    <row r="29" customFormat="false" ht="33.95" hidden="false" customHeight="true" outlineLevel="0" collapsed="false">
      <c r="A29" s="78" t="s">
        <v>114</v>
      </c>
      <c r="B29" s="79"/>
      <c r="C29" s="79"/>
      <c r="D29" s="80" t="n">
        <f aca="false">SUM(D10,D14,D19,D23,D27)</f>
        <v>0</v>
      </c>
      <c r="E29" s="80" t="n">
        <f aca="false">SUM(E10,E14,E19,E23,E27)</f>
        <v>0</v>
      </c>
      <c r="F29" s="80" t="n">
        <f aca="false">SUM(F10,F14,F19,F23,F27)</f>
        <v>0</v>
      </c>
      <c r="G29" s="80" t="n">
        <f aca="false">SUM(G10,G14,G19,G23,G27)</f>
        <v>73.253</v>
      </c>
      <c r="H29" s="80" t="n">
        <f aca="false">SUM(H10,H14,H19,H23,H27)</f>
        <v>0</v>
      </c>
      <c r="I29" s="80" t="n">
        <f aca="false">SUM(I10,I14,I19,I23,I27)</f>
        <v>0</v>
      </c>
      <c r="J29" s="80" t="n">
        <f aca="false">SUM(J10,J14,J19,J23,J27)</f>
        <v>0</v>
      </c>
      <c r="K29" s="80" t="n">
        <f aca="false">SUM(K10,K14,K19,K23,K27)</f>
        <v>0</v>
      </c>
      <c r="L29" s="80" t="n">
        <f aca="false">SUM(L10,L14,L19,L23,L27)</f>
        <v>0</v>
      </c>
      <c r="M29" s="80" t="n">
        <f aca="false">SUM(M10,M14,M19,M23,M27)</f>
        <v>247.852</v>
      </c>
      <c r="N29" s="80" t="n">
        <f aca="false">SUM(N10,N14,N19,N23,N27)</f>
        <v>0</v>
      </c>
      <c r="O29" s="80" t="n">
        <f aca="false">SUM(O10,O14,O19,O23,O27)</f>
        <v>0</v>
      </c>
      <c r="P29" s="80" t="n">
        <f aca="false">SUM(P10,P14,P19,P23,P27)</f>
        <v>0</v>
      </c>
      <c r="Q29" s="80" t="n">
        <f aca="false">SUM(Q10,Q14,Q19,Q23,Q27)</f>
        <v>321.105</v>
      </c>
      <c r="R29" s="80" t="n">
        <f aca="false">SUM(R10,R14,R19,R23,R27)</f>
        <v>179.789</v>
      </c>
      <c r="S29" s="81" t="n">
        <f aca="false">SUM(S10,S14,S19,S23,S27)</f>
        <v>130.82</v>
      </c>
    </row>
    <row r="31" customFormat="false" ht="15" hidden="false" customHeight="false" outlineLevel="0" collapsed="false">
      <c r="A31" s="82" t="s">
        <v>46</v>
      </c>
      <c r="B31" s="83"/>
      <c r="C31" s="83"/>
      <c r="D31" s="84" t="n">
        <v>0</v>
      </c>
      <c r="E31" s="84" t="n">
        <v>0</v>
      </c>
      <c r="F31" s="84" t="n">
        <v>0</v>
      </c>
      <c r="G31" s="84" t="n">
        <v>110.089</v>
      </c>
      <c r="H31" s="84" t="n">
        <v>0</v>
      </c>
      <c r="I31" s="84" t="n">
        <v>0</v>
      </c>
      <c r="J31" s="84" t="n">
        <v>0</v>
      </c>
      <c r="K31" s="84" t="n">
        <v>0</v>
      </c>
      <c r="L31" s="84" t="n">
        <v>0</v>
      </c>
      <c r="M31" s="84" t="n">
        <v>69.7</v>
      </c>
      <c r="N31" s="84" t="n">
        <v>0</v>
      </c>
      <c r="O31" s="84" t="n">
        <v>0</v>
      </c>
      <c r="P31" s="84" t="n">
        <v>0</v>
      </c>
      <c r="R31" s="85" t="s">
        <v>115</v>
      </c>
      <c r="S31" s="85" t="s">
        <v>115</v>
      </c>
    </row>
    <row r="32" s="88" customFormat="true" ht="15" hidden="false" customHeight="false" outlineLevel="0" collapsed="false">
      <c r="A32" s="86" t="s">
        <v>116</v>
      </c>
      <c r="B32" s="87"/>
      <c r="C32" s="87"/>
      <c r="D32" s="87" t="str">
        <f aca="false">IF(OR(D31=0,D31="-"),"-",IF(D29="-",(0-D31)/D31,(D29-D31)/D31))</f>
        <v>-</v>
      </c>
      <c r="E32" s="87" t="str">
        <f aca="false">IF(OR(E31=0,E31="-"),"-",IF(E29="-",(0-E31)/E31,(E29-E31)/E31))</f>
        <v>-</v>
      </c>
      <c r="F32" s="87" t="str">
        <f aca="false">IF(OR(F31=0,F31="-"),"-",IF(F29="-",(0-F31)/F31,(F29-F31)/F31))</f>
        <v>-</v>
      </c>
      <c r="G32" s="87" t="n">
        <f aca="false">IF(OR(G31=0,G31="-"),"-",IF(G29="-",(0-G31)/G31,(G29-G31)/G31))</f>
        <v>-0.334602003833262</v>
      </c>
      <c r="H32" s="87" t="str">
        <f aca="false">IF(OR(H31=0,H31="-"),"-",IF(H29="-",(0-H31)/H31,(H29-H31)/H31))</f>
        <v>-</v>
      </c>
      <c r="I32" s="87" t="str">
        <f aca="false">IF(OR(I31=0,I31="-"),"-",IF(I29="-",(0-I31)/I31,(I29-I31)/I31))</f>
        <v>-</v>
      </c>
      <c r="J32" s="87" t="str">
        <f aca="false">IF(OR(J31=0,J31="-"),"-",IF(J29="-",(0-J31)/J31,(J29-J31)/J31))</f>
        <v>-</v>
      </c>
      <c r="K32" s="87" t="str">
        <f aca="false">IF(OR(K31=0,K31="-"),"-",IF(K29="-",(0-K31)/K31,(K29-K31)/K31))</f>
        <v>-</v>
      </c>
      <c r="L32" s="87" t="str">
        <f aca="false">IF(OR(L31=0,L31="-"),"-",IF(L29="-",(0-L31)/L31,(L29-L31)/L31))</f>
        <v>-</v>
      </c>
      <c r="M32" s="87" t="n">
        <f aca="false">IF(OR(M31=0,M31="-"),"-",IF(M29="-",(0-M31)/M31,(M29-M31)/M31))</f>
        <v>2.55598278335724</v>
      </c>
      <c r="N32" s="87" t="str">
        <f aca="false">IF(OR(N31=0,N31="-"),"-",IF(N29="-",(0-N31)/N31,(N29-N31)/N31))</f>
        <v>-</v>
      </c>
      <c r="O32" s="87" t="str">
        <f aca="false">IF(OR(O31=0,O31="-"),"-",IF(O29="-",(0-O31)/O31,(O29-O31)/O31))</f>
        <v>-</v>
      </c>
      <c r="P32" s="87" t="str">
        <f aca="false">IF(OR(P31=0,P31="-"),"-",IF(P29="-",(0-P31)/P31,(P29-P31)/P31))</f>
        <v>-</v>
      </c>
      <c r="R32" s="89" t="s">
        <v>117</v>
      </c>
      <c r="S32" s="89" t="s">
        <v>118</v>
      </c>
    </row>
    <row r="33" customFormat="false" ht="15" hidden="false" customHeight="false" outlineLevel="0" collapsed="false">
      <c r="A33" s="82" t="s">
        <v>47</v>
      </c>
      <c r="B33" s="83"/>
      <c r="C33" s="83"/>
      <c r="D33" s="84" t="n">
        <v>0</v>
      </c>
      <c r="E33" s="84" t="n">
        <v>0</v>
      </c>
      <c r="F33" s="84" t="n">
        <v>0</v>
      </c>
      <c r="G33" s="84" t="n">
        <v>0</v>
      </c>
      <c r="H33" s="84" t="n">
        <v>0</v>
      </c>
      <c r="I33" s="84" t="n">
        <v>0</v>
      </c>
      <c r="J33" s="84" t="n">
        <v>0</v>
      </c>
      <c r="K33" s="84" t="n">
        <v>0</v>
      </c>
      <c r="L33" s="84" t="n">
        <v>0</v>
      </c>
      <c r="M33" s="84" t="n">
        <v>130.82</v>
      </c>
      <c r="N33" s="84" t="n">
        <v>0</v>
      </c>
      <c r="O33" s="84" t="n">
        <v>0</v>
      </c>
      <c r="P33" s="84" t="n">
        <v>0</v>
      </c>
      <c r="R33" s="90" t="n">
        <f aca="false">IF(OR(R29=0,R29="-"),"-",IF(Q29="-",(0-R29)/R29,(Q29-R29)/R29))</f>
        <v>0.786010267591455</v>
      </c>
      <c r="S33" s="90" t="n">
        <f aca="false">IF(OR(S29=0,S29="-"),"-",IF(R29="-",(0-S29)/S29,(R29-S29)/S29))</f>
        <v>0.374323497936095</v>
      </c>
    </row>
    <row r="34" s="88" customFormat="true" ht="15" hidden="false" customHeight="false" outlineLevel="0" collapsed="false">
      <c r="A34" s="87" t="s">
        <v>119</v>
      </c>
      <c r="B34" s="87"/>
      <c r="C34" s="87"/>
      <c r="D34" s="87" t="str">
        <f aca="false">IF(OR(D33=0,D33="-"),"-",IF(D31="-",(0-D33)/D33,(D31-D33)/D33))</f>
        <v>-</v>
      </c>
      <c r="E34" s="87" t="str">
        <f aca="false">IF(OR(E33=0,E33="-"),"-",IF(E31="-",(0-E33)/E33,(E31-E33)/E33))</f>
        <v>-</v>
      </c>
      <c r="F34" s="87" t="str">
        <f aca="false">IF(OR(F33=0,F33="-"),"-",IF(F31="-",(0-F33)/F33,(F31-F33)/F33))</f>
        <v>-</v>
      </c>
      <c r="G34" s="87" t="str">
        <f aca="false">IF(OR(G33=0,G33="-"),"-",IF(G31="-",(0-G33)/G33,(G31-G33)/G33))</f>
        <v>-</v>
      </c>
      <c r="H34" s="87" t="str">
        <f aca="false">IF(OR(H33=0,H33="-"),"-",IF(H31="-",(0-H33)/H33,(H31-H33)/H33))</f>
        <v>-</v>
      </c>
      <c r="I34" s="87" t="str">
        <f aca="false">IF(OR(I33=0,I33="-"),"-",IF(I31="-",(0-I33)/I33,(I31-I33)/I33))</f>
        <v>-</v>
      </c>
      <c r="J34" s="87" t="str">
        <f aca="false">IF(OR(J33=0,J33="-"),"-",IF(J31="-",(0-J33)/J33,(J31-J33)/J33))</f>
        <v>-</v>
      </c>
      <c r="K34" s="87" t="str">
        <f aca="false">IF(OR(K33=0,K33="-"),"-",IF(K31="-",(0-K33)/K33,(K31-K33)/K33))</f>
        <v>-</v>
      </c>
      <c r="L34" s="87" t="str">
        <f aca="false">IF(OR(L33=0,L33="-"),"-",IF(L31="-",(0-L33)/L33,(L31-L33)/L33))</f>
        <v>-</v>
      </c>
      <c r="M34" s="87" t="n">
        <f aca="false">IF(OR(M33=0,M33="-"),"-",IF(M31="-",(0-M33)/M33,(M31-M33)/M33))</f>
        <v>-0.467206849105641</v>
      </c>
      <c r="N34" s="87" t="str">
        <f aca="false">IF(OR(N33=0,N33="-"),"-",IF(N31="-",(0-N33)/N33,(N31-N33)/N33))</f>
        <v>-</v>
      </c>
      <c r="O34" s="87" t="str">
        <f aca="false">IF(OR(O33=0,O33="-"),"-",IF(O31="-",(0-O33)/O33,(O31-O33)/O33))</f>
        <v>-</v>
      </c>
      <c r="P34" s="87" t="str">
        <f aca="false">IF(OR(P33=0,P33="-"),"-",IF(P31="-",(0-P33)/P33,(P31-P33)/P33))</f>
        <v>-</v>
      </c>
    </row>
  </sheetData>
  <mergeCells count="47">
    <mergeCell ref="A1:R1"/>
    <mergeCell ref="A2:R2"/>
    <mergeCell ref="A3:R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6"/>
    <mergeCell ref="R5:R6"/>
    <mergeCell ref="S5:S6"/>
    <mergeCell ref="B8:C8"/>
    <mergeCell ref="B9:C9"/>
    <mergeCell ref="T9:U9"/>
    <mergeCell ref="B10:C10"/>
    <mergeCell ref="B12:C12"/>
    <mergeCell ref="B13:C13"/>
    <mergeCell ref="T13:U13"/>
    <mergeCell ref="B14:C14"/>
    <mergeCell ref="B16:C16"/>
    <mergeCell ref="B17:C17"/>
    <mergeCell ref="T17:U17"/>
    <mergeCell ref="B18:C18"/>
    <mergeCell ref="B19:C19"/>
    <mergeCell ref="B21:C21"/>
    <mergeCell ref="B22:C22"/>
    <mergeCell ref="T22:U22"/>
    <mergeCell ref="B23:C23"/>
    <mergeCell ref="B25:C25"/>
    <mergeCell ref="B26:C26"/>
    <mergeCell ref="T26:U26"/>
    <mergeCell ref="B27:C27"/>
    <mergeCell ref="B29:C29"/>
    <mergeCell ref="B31:C31"/>
    <mergeCell ref="B32:C32"/>
    <mergeCell ref="B33:C33"/>
    <mergeCell ref="B34:C34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3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23.8502024291498"/>
    <col collapsed="false" hidden="false" max="3" min="2" style="0" width="1.57085020242915"/>
    <col collapsed="false" hidden="false" max="16" min="4" style="0" width="8.1417004048583"/>
    <col collapsed="false" hidden="false" max="19" min="17" style="0" width="12.7125506072875"/>
    <col collapsed="false" hidden="false" max="1025" min="20" style="0" width="9.1417004048583"/>
  </cols>
  <sheetData>
    <row r="1" customFormat="false" ht="23.25" hidden="false" customHeight="false" outlineLevel="0" collapsed="false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</row>
    <row r="5" customFormat="false" ht="51" hidden="false" customHeight="true" outlineLevel="0" collapsed="false">
      <c r="A5" s="6" t="s">
        <v>8</v>
      </c>
      <c r="B5" s="57" t="s">
        <v>109</v>
      </c>
      <c r="C5" s="57" t="s">
        <v>110</v>
      </c>
      <c r="D5" s="58" t="s">
        <v>11</v>
      </c>
      <c r="E5" s="58" t="s">
        <v>19</v>
      </c>
      <c r="F5" s="58" t="s">
        <v>20</v>
      </c>
      <c r="G5" s="58" t="s">
        <v>21</v>
      </c>
      <c r="H5" s="58" t="s">
        <v>22</v>
      </c>
      <c r="I5" s="58" t="s">
        <v>23</v>
      </c>
      <c r="J5" s="58" t="s">
        <v>24</v>
      </c>
      <c r="K5" s="58" t="s">
        <v>25</v>
      </c>
      <c r="L5" s="58" t="s">
        <v>27</v>
      </c>
      <c r="M5" s="58" t="s">
        <v>28</v>
      </c>
      <c r="N5" s="58" t="s">
        <v>30</v>
      </c>
      <c r="O5" s="58" t="s">
        <v>32</v>
      </c>
      <c r="P5" s="58" t="s">
        <v>35</v>
      </c>
      <c r="Q5" s="59" t="s">
        <v>111</v>
      </c>
      <c r="R5" s="59" t="s">
        <v>111</v>
      </c>
      <c r="S5" s="59" t="s">
        <v>111</v>
      </c>
    </row>
    <row r="6" customFormat="false" ht="15" hidden="false" customHeight="false" outlineLevel="0" collapsed="false">
      <c r="A6" s="60" t="s">
        <v>112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customFormat="false" ht="15.75" hidden="false" customHeight="false" outlineLevel="0" collapsed="false">
      <c r="A7" s="60" t="s">
        <v>113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61" t="n">
        <v>2014</v>
      </c>
      <c r="R7" s="61" t="n">
        <v>2013</v>
      </c>
      <c r="S7" s="61" t="n">
        <v>2012</v>
      </c>
    </row>
    <row r="8" customFormat="false" ht="15.75" hidden="false" customHeight="false" outlineLevel="0" collapsed="false">
      <c r="A8" s="62" t="s">
        <v>59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4"/>
      <c r="R8" s="65"/>
      <c r="S8" s="65"/>
    </row>
    <row r="9" customFormat="false" ht="15.75" hidden="false" customHeight="false" outlineLevel="0" collapsed="false">
      <c r="A9" s="66" t="s">
        <v>61</v>
      </c>
      <c r="B9" s="67"/>
      <c r="C9" s="67"/>
      <c r="D9" s="68" t="n">
        <v>146</v>
      </c>
      <c r="E9" s="68" t="n">
        <v>0</v>
      </c>
      <c r="F9" s="68" t="n">
        <v>0</v>
      </c>
      <c r="G9" s="68" t="n">
        <v>0</v>
      </c>
      <c r="H9" s="68" t="n">
        <v>0</v>
      </c>
      <c r="I9" s="68" t="n">
        <v>31</v>
      </c>
      <c r="J9" s="68" t="n">
        <v>0</v>
      </c>
      <c r="K9" s="68" t="n">
        <v>0</v>
      </c>
      <c r="L9" s="68" t="n">
        <v>0</v>
      </c>
      <c r="M9" s="68" t="n">
        <v>0</v>
      </c>
      <c r="N9" s="68" t="n">
        <v>0</v>
      </c>
      <c r="O9" s="68" t="n">
        <v>0</v>
      </c>
      <c r="P9" s="68" t="n">
        <v>0</v>
      </c>
      <c r="Q9" s="69" t="n">
        <f aca="false">SUM(D9,E9,F9,G9,H9,I9,J9,K9,L9,M9,N9,O9,P9)</f>
        <v>177</v>
      </c>
      <c r="R9" s="68" t="n">
        <v>63.317</v>
      </c>
      <c r="S9" s="68" t="n">
        <v>100.02</v>
      </c>
      <c r="T9" s="67"/>
      <c r="U9" s="67"/>
    </row>
    <row r="10" customFormat="false" ht="15.75" hidden="false" customHeight="false" outlineLevel="0" collapsed="false">
      <c r="A10" s="70" t="s">
        <v>62</v>
      </c>
      <c r="B10" s="71"/>
      <c r="C10" s="71"/>
      <c r="D10" s="72" t="n">
        <v>0</v>
      </c>
      <c r="E10" s="72" t="n">
        <v>0</v>
      </c>
      <c r="F10" s="72" t="n">
        <v>0</v>
      </c>
      <c r="G10" s="72" t="n">
        <v>0</v>
      </c>
      <c r="H10" s="72" t="n">
        <v>0</v>
      </c>
      <c r="I10" s="72" t="n">
        <v>0</v>
      </c>
      <c r="J10" s="72" t="n">
        <v>0</v>
      </c>
      <c r="K10" s="72" t="n">
        <v>0</v>
      </c>
      <c r="L10" s="72" t="n">
        <v>0</v>
      </c>
      <c r="M10" s="72" t="n">
        <v>0</v>
      </c>
      <c r="N10" s="72" t="n">
        <v>0</v>
      </c>
      <c r="O10" s="72" t="n">
        <v>0</v>
      </c>
      <c r="P10" s="72" t="n">
        <v>0</v>
      </c>
      <c r="Q10" s="73" t="n">
        <f aca="false">SUM(D10,E10,F10,G10,H10,I10,J10,K10,L10,M10,N10,O10,P10)</f>
        <v>0</v>
      </c>
      <c r="R10" s="72" t="n">
        <v>14</v>
      </c>
      <c r="S10" s="72" t="n">
        <v>0</v>
      </c>
    </row>
    <row r="11" customFormat="false" ht="15.75" hidden="false" customHeight="false" outlineLevel="0" collapsed="false">
      <c r="A11" s="66" t="s">
        <v>67</v>
      </c>
      <c r="B11" s="67"/>
      <c r="C11" s="67"/>
      <c r="D11" s="68" t="n">
        <v>0</v>
      </c>
      <c r="E11" s="68" t="n">
        <v>0</v>
      </c>
      <c r="F11" s="68" t="n">
        <v>0</v>
      </c>
      <c r="G11" s="68" t="n">
        <v>0</v>
      </c>
      <c r="H11" s="68" t="n">
        <v>0</v>
      </c>
      <c r="I11" s="68" t="n">
        <v>1</v>
      </c>
      <c r="J11" s="68" t="n">
        <v>0</v>
      </c>
      <c r="K11" s="68" t="n">
        <v>0</v>
      </c>
      <c r="L11" s="68" t="n">
        <v>0</v>
      </c>
      <c r="M11" s="68" t="n">
        <v>0</v>
      </c>
      <c r="N11" s="68" t="n">
        <v>0</v>
      </c>
      <c r="O11" s="68" t="n">
        <v>0</v>
      </c>
      <c r="P11" s="68" t="n">
        <v>0</v>
      </c>
      <c r="Q11" s="69" t="n">
        <f aca="false">SUM(D11,E11,F11,G11,H11,I11,J11,K11,L11,M11,N11,O11,P11)</f>
        <v>1</v>
      </c>
      <c r="R11" s="68" t="n">
        <v>26.702</v>
      </c>
      <c r="S11" s="68" t="n">
        <v>0</v>
      </c>
    </row>
    <row r="12" customFormat="false" ht="15.75" hidden="false" customHeight="false" outlineLevel="0" collapsed="false">
      <c r="A12" s="70" t="s">
        <v>68</v>
      </c>
      <c r="B12" s="71"/>
      <c r="C12" s="71"/>
      <c r="D12" s="72" t="n">
        <v>127</v>
      </c>
      <c r="E12" s="72" t="n">
        <v>0</v>
      </c>
      <c r="F12" s="72" t="n">
        <v>0</v>
      </c>
      <c r="G12" s="72" t="n">
        <v>0</v>
      </c>
      <c r="H12" s="72" t="n">
        <v>0</v>
      </c>
      <c r="I12" s="72" t="n">
        <v>0</v>
      </c>
      <c r="J12" s="72" t="n">
        <v>0</v>
      </c>
      <c r="K12" s="72" t="n">
        <v>0</v>
      </c>
      <c r="L12" s="72" t="n">
        <v>0</v>
      </c>
      <c r="M12" s="72" t="n">
        <v>0</v>
      </c>
      <c r="N12" s="72" t="n">
        <v>0</v>
      </c>
      <c r="O12" s="72" t="n">
        <v>0</v>
      </c>
      <c r="P12" s="72" t="n">
        <v>0</v>
      </c>
      <c r="Q12" s="73" t="n">
        <f aca="false">SUM(D12,E12,F12,G12,H12,I12,J12,K12,L12,M12,N12,O12,P12)</f>
        <v>127</v>
      </c>
      <c r="R12" s="72" t="n">
        <v>110.2</v>
      </c>
      <c r="S12" s="72" t="n">
        <v>66.4</v>
      </c>
    </row>
    <row r="13" customFormat="false" ht="15.75" hidden="false" customHeight="false" outlineLevel="0" collapsed="false">
      <c r="A13" s="66" t="s">
        <v>72</v>
      </c>
      <c r="B13" s="67"/>
      <c r="C13" s="67"/>
      <c r="D13" s="68" t="n">
        <v>0</v>
      </c>
      <c r="E13" s="68" t="n">
        <v>0</v>
      </c>
      <c r="F13" s="68" t="n">
        <v>0</v>
      </c>
      <c r="G13" s="68" t="n">
        <v>0</v>
      </c>
      <c r="H13" s="68" t="n">
        <v>0</v>
      </c>
      <c r="I13" s="68" t="n">
        <v>19.417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9" t="n">
        <f aca="false">SUM(D13,E13,F13,G13,H13,I13,J13,K13,L13,M13,N13,O13,P13)</f>
        <v>19.417</v>
      </c>
      <c r="R13" s="68" t="n">
        <v>0</v>
      </c>
      <c r="S13" s="68" t="n">
        <v>0</v>
      </c>
    </row>
    <row r="14" customFormat="false" ht="15.75" hidden="false" customHeight="false" outlineLevel="0" collapsed="false">
      <c r="A14" s="74" t="s">
        <v>12</v>
      </c>
      <c r="B14" s="75"/>
      <c r="C14" s="75"/>
      <c r="D14" s="76" t="n">
        <f aca="false">SUM(D9,D10,D11,D12,D13)</f>
        <v>273</v>
      </c>
      <c r="E14" s="76" t="n">
        <f aca="false">SUM(E9,E10,E11,E12,E13)</f>
        <v>0</v>
      </c>
      <c r="F14" s="76" t="n">
        <f aca="false">SUM(F9,F10,F11,F12,F13)</f>
        <v>0</v>
      </c>
      <c r="G14" s="76" t="n">
        <f aca="false">SUM(G9,G10,G11,G12,G13)</f>
        <v>0</v>
      </c>
      <c r="H14" s="76" t="n">
        <f aca="false">SUM(H9,H10,H11,H12,H13)</f>
        <v>0</v>
      </c>
      <c r="I14" s="76" t="n">
        <f aca="false">SUM(I9,I10,I11,I12,I13)</f>
        <v>51.417</v>
      </c>
      <c r="J14" s="76" t="n">
        <f aca="false">SUM(J9,J10,J11,J12,J13)</f>
        <v>0</v>
      </c>
      <c r="K14" s="76" t="n">
        <f aca="false">SUM(K9,K10,K11,K12,K13)</f>
        <v>0</v>
      </c>
      <c r="L14" s="76" t="n">
        <f aca="false">SUM(L9,L10,L11,L12,L13)</f>
        <v>0</v>
      </c>
      <c r="M14" s="76" t="n">
        <f aca="false">SUM(M9,M10,M11,M12,M13)</f>
        <v>0</v>
      </c>
      <c r="N14" s="76" t="n">
        <f aca="false">SUM(N9,N10,N11,N12,N13)</f>
        <v>0</v>
      </c>
      <c r="O14" s="76" t="n">
        <f aca="false">SUM(O9,O10,O11,O12,O13)</f>
        <v>0</v>
      </c>
      <c r="P14" s="76" t="n">
        <f aca="false">SUM(P9,P10,P11,P12,P13)</f>
        <v>0</v>
      </c>
      <c r="Q14" s="77" t="n">
        <f aca="false">SUM(Q9,Q10,Q11,Q12,Q13)</f>
        <v>324.417</v>
      </c>
      <c r="R14" s="72" t="n">
        <f aca="false">SUM(R9,R10,R11,R12,R13)</f>
        <v>214.219</v>
      </c>
      <c r="S14" s="72" t="n">
        <f aca="false">SUM(S9,S10,S11,S12,S13)</f>
        <v>166.42</v>
      </c>
    </row>
    <row r="16" customFormat="false" ht="15.75" hidden="false" customHeight="false" outlineLevel="0" collapsed="false">
      <c r="A16" s="62" t="s">
        <v>73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4"/>
      <c r="R16" s="65"/>
      <c r="S16" s="65"/>
    </row>
    <row r="17" customFormat="false" ht="15.75" hidden="false" customHeight="false" outlineLevel="0" collapsed="false">
      <c r="A17" s="66" t="s">
        <v>76</v>
      </c>
      <c r="B17" s="67"/>
      <c r="C17" s="67"/>
      <c r="D17" s="68" t="n">
        <v>0</v>
      </c>
      <c r="E17" s="68" t="n">
        <v>0</v>
      </c>
      <c r="F17" s="68" t="n">
        <v>0</v>
      </c>
      <c r="G17" s="68" t="n">
        <v>0</v>
      </c>
      <c r="H17" s="68" t="n">
        <v>0</v>
      </c>
      <c r="I17" s="68" t="n">
        <v>0</v>
      </c>
      <c r="J17" s="68" t="n">
        <v>33.9</v>
      </c>
      <c r="K17" s="68" t="n">
        <v>0</v>
      </c>
      <c r="L17" s="68" t="n">
        <v>0</v>
      </c>
      <c r="M17" s="68" t="n">
        <v>0</v>
      </c>
      <c r="N17" s="68" t="n">
        <v>0</v>
      </c>
      <c r="O17" s="68" t="n">
        <v>0</v>
      </c>
      <c r="P17" s="68" t="n">
        <v>0</v>
      </c>
      <c r="Q17" s="69" t="n">
        <f aca="false">SUM(D17,E17,F17,G17,H17,I17,J17,K17,L17,M17,N17,O17,P17)</f>
        <v>33.9</v>
      </c>
      <c r="R17" s="68" t="n">
        <v>22.968</v>
      </c>
      <c r="S17" s="68" t="n">
        <v>102.75</v>
      </c>
      <c r="T17" s="67"/>
      <c r="U17" s="67"/>
    </row>
    <row r="18" customFormat="false" ht="15.75" hidden="false" customHeight="false" outlineLevel="0" collapsed="false">
      <c r="A18" s="70" t="s">
        <v>77</v>
      </c>
      <c r="B18" s="71"/>
      <c r="C18" s="71"/>
      <c r="D18" s="72" t="n">
        <v>33</v>
      </c>
      <c r="E18" s="72" t="n">
        <v>0</v>
      </c>
      <c r="F18" s="72" t="n">
        <v>0</v>
      </c>
      <c r="G18" s="72" t="n">
        <v>0</v>
      </c>
      <c r="H18" s="72" t="n">
        <v>0</v>
      </c>
      <c r="I18" s="72" t="n">
        <v>0</v>
      </c>
      <c r="J18" s="72" t="n">
        <v>0</v>
      </c>
      <c r="K18" s="72" t="n">
        <v>0</v>
      </c>
      <c r="L18" s="72" t="n">
        <v>0</v>
      </c>
      <c r="M18" s="72" t="n">
        <v>0</v>
      </c>
      <c r="N18" s="72" t="n">
        <v>0</v>
      </c>
      <c r="O18" s="72" t="n">
        <v>0</v>
      </c>
      <c r="P18" s="72" t="n">
        <v>0</v>
      </c>
      <c r="Q18" s="73" t="n">
        <f aca="false">SUM(D18,E18,F18,G18,H18,I18,J18,K18,L18,M18,N18,O18,P18)</f>
        <v>33</v>
      </c>
      <c r="R18" s="72" t="n">
        <v>30.1</v>
      </c>
      <c r="S18" s="72" t="n">
        <v>0</v>
      </c>
    </row>
    <row r="19" customFormat="false" ht="15.75" hidden="false" customHeight="false" outlineLevel="0" collapsed="false">
      <c r="A19" s="74" t="s">
        <v>12</v>
      </c>
      <c r="B19" s="75"/>
      <c r="C19" s="75"/>
      <c r="D19" s="76" t="n">
        <f aca="false">SUM(D17,D18)</f>
        <v>33</v>
      </c>
      <c r="E19" s="76" t="n">
        <f aca="false">SUM(E17,E18)</f>
        <v>0</v>
      </c>
      <c r="F19" s="76" t="n">
        <f aca="false">SUM(F17,F18)</f>
        <v>0</v>
      </c>
      <c r="G19" s="76" t="n">
        <f aca="false">SUM(G17,G18)</f>
        <v>0</v>
      </c>
      <c r="H19" s="76" t="n">
        <f aca="false">SUM(H17,H18)</f>
        <v>0</v>
      </c>
      <c r="I19" s="76" t="n">
        <f aca="false">SUM(I17,I18)</f>
        <v>0</v>
      </c>
      <c r="J19" s="76" t="n">
        <f aca="false">SUM(J17,J18)</f>
        <v>33.9</v>
      </c>
      <c r="K19" s="76" t="n">
        <f aca="false">SUM(K17,K18)</f>
        <v>0</v>
      </c>
      <c r="L19" s="76" t="n">
        <f aca="false">SUM(L17,L18)</f>
        <v>0</v>
      </c>
      <c r="M19" s="76" t="n">
        <f aca="false">SUM(M17,M18)</f>
        <v>0</v>
      </c>
      <c r="N19" s="76" t="n">
        <f aca="false">SUM(N17,N18)</f>
        <v>0</v>
      </c>
      <c r="O19" s="76" t="n">
        <f aca="false">SUM(O17,O18)</f>
        <v>0</v>
      </c>
      <c r="P19" s="76" t="n">
        <f aca="false">SUM(P17,P18)</f>
        <v>0</v>
      </c>
      <c r="Q19" s="77" t="n">
        <f aca="false">SUM(Q17,Q18)</f>
        <v>66.9</v>
      </c>
      <c r="R19" s="72" t="n">
        <f aca="false">SUM(R17,R18)</f>
        <v>53.068</v>
      </c>
      <c r="S19" s="72" t="n">
        <f aca="false">SUM(S17,S18)</f>
        <v>102.75</v>
      </c>
    </row>
    <row r="21" customFormat="false" ht="15.75" hidden="false" customHeight="false" outlineLevel="0" collapsed="false">
      <c r="A21" s="62" t="s">
        <v>10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4"/>
      <c r="R21" s="65"/>
      <c r="S21" s="65"/>
    </row>
    <row r="22" customFormat="false" ht="15.75" hidden="false" customHeight="false" outlineLevel="0" collapsed="false">
      <c r="A22" s="66" t="s">
        <v>79</v>
      </c>
      <c r="B22" s="67"/>
      <c r="C22" s="67"/>
      <c r="D22" s="68" t="n">
        <v>96.843</v>
      </c>
      <c r="E22" s="68" t="n">
        <v>0</v>
      </c>
      <c r="F22" s="68" t="n">
        <v>0</v>
      </c>
      <c r="G22" s="68" t="n">
        <v>0</v>
      </c>
      <c r="H22" s="68" t="n">
        <v>0</v>
      </c>
      <c r="I22" s="68" t="n">
        <v>0</v>
      </c>
      <c r="J22" s="68" t="n">
        <v>0</v>
      </c>
      <c r="K22" s="68" t="n">
        <v>0</v>
      </c>
      <c r="L22" s="68" t="n">
        <v>0</v>
      </c>
      <c r="M22" s="68" t="n">
        <v>0</v>
      </c>
      <c r="N22" s="68" t="n">
        <v>0</v>
      </c>
      <c r="O22" s="68" t="n">
        <v>0</v>
      </c>
      <c r="P22" s="68" t="n">
        <v>0</v>
      </c>
      <c r="Q22" s="69" t="n">
        <f aca="false">SUM(D22,E22,F22,G22,H22,I22,J22,K22,L22,M22,N22,O22,P22)</f>
        <v>96.843</v>
      </c>
      <c r="R22" s="68" t="n">
        <v>104.657</v>
      </c>
      <c r="S22" s="68" t="n">
        <v>117.04</v>
      </c>
      <c r="T22" s="67"/>
      <c r="U22" s="67"/>
    </row>
    <row r="23" customFormat="false" ht="15.75" hidden="false" customHeight="false" outlineLevel="0" collapsed="false">
      <c r="A23" s="70" t="s">
        <v>80</v>
      </c>
      <c r="B23" s="71"/>
      <c r="C23" s="71"/>
      <c r="D23" s="72" t="n">
        <v>177.59</v>
      </c>
      <c r="E23" s="72" t="n">
        <v>0</v>
      </c>
      <c r="F23" s="72" t="n">
        <v>0</v>
      </c>
      <c r="G23" s="72" t="n">
        <v>109.8</v>
      </c>
      <c r="H23" s="72" t="n">
        <v>0</v>
      </c>
      <c r="I23" s="72" t="n">
        <v>0</v>
      </c>
      <c r="J23" s="72" t="n">
        <v>0</v>
      </c>
      <c r="K23" s="72" t="n">
        <v>0</v>
      </c>
      <c r="L23" s="72" t="n">
        <v>0</v>
      </c>
      <c r="M23" s="72" t="n">
        <v>0</v>
      </c>
      <c r="N23" s="72" t="n">
        <v>0</v>
      </c>
      <c r="O23" s="72" t="n">
        <v>0</v>
      </c>
      <c r="P23" s="72" t="n">
        <v>0</v>
      </c>
      <c r="Q23" s="73" t="n">
        <f aca="false">SUM(D23,E23,F23,G23,H23,I23,J23,K23,L23,M23,N23,O23,P23)</f>
        <v>287.39</v>
      </c>
      <c r="R23" s="72" t="n">
        <v>379.31</v>
      </c>
      <c r="S23" s="72" t="n">
        <v>111.172</v>
      </c>
    </row>
    <row r="24" customFormat="false" ht="15.75" hidden="false" customHeight="false" outlineLevel="0" collapsed="false">
      <c r="A24" s="66" t="s">
        <v>11</v>
      </c>
      <c r="B24" s="67"/>
      <c r="C24" s="67"/>
      <c r="D24" s="68" t="n">
        <v>0</v>
      </c>
      <c r="E24" s="68" t="n">
        <v>0</v>
      </c>
      <c r="F24" s="68" t="n">
        <v>0</v>
      </c>
      <c r="G24" s="68" t="n">
        <v>0</v>
      </c>
      <c r="H24" s="68" t="n">
        <v>0</v>
      </c>
      <c r="I24" s="68" t="n">
        <v>0</v>
      </c>
      <c r="J24" s="68" t="n">
        <v>0</v>
      </c>
      <c r="K24" s="68" t="n">
        <v>0</v>
      </c>
      <c r="L24" s="68" t="n">
        <v>0</v>
      </c>
      <c r="M24" s="68" t="n">
        <v>0</v>
      </c>
      <c r="N24" s="68" t="n">
        <v>0</v>
      </c>
      <c r="O24" s="68" t="n">
        <v>0</v>
      </c>
      <c r="P24" s="68" t="n">
        <v>0</v>
      </c>
      <c r="Q24" s="69" t="n">
        <f aca="false">SUM(D24,E24,F24,G24,H24,I24,J24,K24,L24,M24,N24,O24,P24)</f>
        <v>0</v>
      </c>
      <c r="R24" s="68" t="n">
        <v>25</v>
      </c>
      <c r="S24" s="68" t="n">
        <v>62.814</v>
      </c>
    </row>
    <row r="25" customFormat="false" ht="15.75" hidden="false" customHeight="false" outlineLevel="0" collapsed="false">
      <c r="A25" s="70" t="s">
        <v>81</v>
      </c>
      <c r="B25" s="71"/>
      <c r="C25" s="71"/>
      <c r="D25" s="72" t="n">
        <v>0</v>
      </c>
      <c r="E25" s="72" t="n">
        <v>0</v>
      </c>
      <c r="F25" s="72" t="n">
        <v>0</v>
      </c>
      <c r="G25" s="72" t="n">
        <v>0</v>
      </c>
      <c r="H25" s="72" t="n">
        <v>0</v>
      </c>
      <c r="I25" s="72" t="n">
        <v>0</v>
      </c>
      <c r="J25" s="72" t="n">
        <v>0</v>
      </c>
      <c r="K25" s="72" t="n">
        <v>0</v>
      </c>
      <c r="L25" s="72" t="n">
        <v>0</v>
      </c>
      <c r="M25" s="72" t="n">
        <v>0</v>
      </c>
      <c r="N25" s="72" t="n">
        <v>0</v>
      </c>
      <c r="O25" s="72" t="n">
        <v>0</v>
      </c>
      <c r="P25" s="72" t="n">
        <v>0</v>
      </c>
      <c r="Q25" s="73" t="n">
        <f aca="false">SUM(D25,E25,F25,G25,H25,I25,J25,K25,L25,M25,N25,O25,P25)</f>
        <v>0</v>
      </c>
      <c r="R25" s="72" t="n">
        <v>0</v>
      </c>
      <c r="S25" s="72" t="n">
        <v>71.5</v>
      </c>
    </row>
    <row r="26" customFormat="false" ht="15.75" hidden="false" customHeight="false" outlineLevel="0" collapsed="false">
      <c r="A26" s="74" t="s">
        <v>12</v>
      </c>
      <c r="B26" s="75"/>
      <c r="C26" s="75"/>
      <c r="D26" s="76" t="n">
        <f aca="false">SUM(D22,D23,D24,D25)</f>
        <v>274.433</v>
      </c>
      <c r="E26" s="76" t="n">
        <f aca="false">SUM(E22,E23,E24,E25)</f>
        <v>0</v>
      </c>
      <c r="F26" s="76" t="n">
        <f aca="false">SUM(F22,F23,F24,F25)</f>
        <v>0</v>
      </c>
      <c r="G26" s="76" t="n">
        <f aca="false">SUM(G22,G23,G24,G25)</f>
        <v>109.8</v>
      </c>
      <c r="H26" s="76" t="n">
        <f aca="false">SUM(H22,H23,H24,H25)</f>
        <v>0</v>
      </c>
      <c r="I26" s="76" t="n">
        <f aca="false">SUM(I22,I23,I24,I25)</f>
        <v>0</v>
      </c>
      <c r="J26" s="76" t="n">
        <f aca="false">SUM(J22,J23,J24,J25)</f>
        <v>0</v>
      </c>
      <c r="K26" s="76" t="n">
        <f aca="false">SUM(K22,K23,K24,K25)</f>
        <v>0</v>
      </c>
      <c r="L26" s="76" t="n">
        <f aca="false">SUM(L22,L23,L24,L25)</f>
        <v>0</v>
      </c>
      <c r="M26" s="76" t="n">
        <f aca="false">SUM(M22,M23,M24,M25)</f>
        <v>0</v>
      </c>
      <c r="N26" s="76" t="n">
        <f aca="false">SUM(N22,N23,N24,N25)</f>
        <v>0</v>
      </c>
      <c r="O26" s="76" t="n">
        <f aca="false">SUM(O22,O23,O24,O25)</f>
        <v>0</v>
      </c>
      <c r="P26" s="76" t="n">
        <f aca="false">SUM(P22,P23,P24,P25)</f>
        <v>0</v>
      </c>
      <c r="Q26" s="77" t="n">
        <f aca="false">SUM(Q22,Q23,Q24,Q25)</f>
        <v>384.233</v>
      </c>
      <c r="R26" s="72" t="n">
        <f aca="false">SUM(R22,R23,R24,R25)</f>
        <v>508.967</v>
      </c>
      <c r="S26" s="72" t="n">
        <f aca="false">SUM(S22,S23,S24,S25)</f>
        <v>362.526</v>
      </c>
    </row>
    <row r="28" customFormat="false" ht="15.75" hidden="false" customHeight="false" outlineLevel="0" collapsed="false">
      <c r="A28" s="62" t="s">
        <v>13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4"/>
      <c r="R28" s="65"/>
      <c r="S28" s="65"/>
    </row>
    <row r="29" customFormat="false" ht="15.75" hidden="false" customHeight="false" outlineLevel="0" collapsed="false">
      <c r="A29" s="66" t="s">
        <v>15</v>
      </c>
      <c r="B29" s="67"/>
      <c r="C29" s="67"/>
      <c r="D29" s="68" t="n">
        <v>0</v>
      </c>
      <c r="E29" s="68" t="n">
        <v>0</v>
      </c>
      <c r="F29" s="68" t="n">
        <v>0</v>
      </c>
      <c r="G29" s="68" t="n">
        <v>66</v>
      </c>
      <c r="H29" s="68" t="n">
        <v>0</v>
      </c>
      <c r="I29" s="68" t="n">
        <v>0</v>
      </c>
      <c r="J29" s="68" t="n">
        <v>0</v>
      </c>
      <c r="K29" s="68" t="n">
        <v>0</v>
      </c>
      <c r="L29" s="68" t="n">
        <v>0</v>
      </c>
      <c r="M29" s="68" t="n">
        <v>0</v>
      </c>
      <c r="N29" s="68" t="n">
        <v>0</v>
      </c>
      <c r="O29" s="68" t="n">
        <v>0</v>
      </c>
      <c r="P29" s="68" t="n">
        <v>0</v>
      </c>
      <c r="Q29" s="69" t="n">
        <f aca="false">SUM(D29,E29,F29,G29,H29,I29,J29,K29,L29,M29,N29,O29,P29)</f>
        <v>66</v>
      </c>
      <c r="R29" s="68" t="n">
        <v>132</v>
      </c>
      <c r="S29" s="68" t="n">
        <v>120.1</v>
      </c>
      <c r="T29" s="67"/>
      <c r="U29" s="67"/>
    </row>
    <row r="30" customFormat="false" ht="15.75" hidden="false" customHeight="false" outlineLevel="0" collapsed="false">
      <c r="A30" s="74" t="s">
        <v>12</v>
      </c>
      <c r="B30" s="75"/>
      <c r="C30" s="75"/>
      <c r="D30" s="76" t="n">
        <f aca="false">D29</f>
        <v>0</v>
      </c>
      <c r="E30" s="76" t="n">
        <f aca="false">E29</f>
        <v>0</v>
      </c>
      <c r="F30" s="76" t="n">
        <f aca="false">F29</f>
        <v>0</v>
      </c>
      <c r="G30" s="76" t="n">
        <f aca="false">G29</f>
        <v>66</v>
      </c>
      <c r="H30" s="76" t="n">
        <f aca="false">H29</f>
        <v>0</v>
      </c>
      <c r="I30" s="76" t="n">
        <f aca="false">I29</f>
        <v>0</v>
      </c>
      <c r="J30" s="76" t="n">
        <f aca="false">J29</f>
        <v>0</v>
      </c>
      <c r="K30" s="76" t="n">
        <f aca="false">K29</f>
        <v>0</v>
      </c>
      <c r="L30" s="76" t="n">
        <f aca="false">L29</f>
        <v>0</v>
      </c>
      <c r="M30" s="76" t="n">
        <f aca="false">M29</f>
        <v>0</v>
      </c>
      <c r="N30" s="76" t="n">
        <f aca="false">N29</f>
        <v>0</v>
      </c>
      <c r="O30" s="76" t="n">
        <f aca="false">O29</f>
        <v>0</v>
      </c>
      <c r="P30" s="76" t="n">
        <f aca="false">P29</f>
        <v>0</v>
      </c>
      <c r="Q30" s="77" t="n">
        <f aca="false">Q29</f>
        <v>66</v>
      </c>
      <c r="R30" s="72" t="n">
        <f aca="false">R29</f>
        <v>132</v>
      </c>
      <c r="S30" s="72" t="n">
        <f aca="false">S29</f>
        <v>120.1</v>
      </c>
    </row>
    <row r="32" customFormat="false" ht="15.75" hidden="false" customHeight="false" outlineLevel="0" collapsed="false">
      <c r="A32" s="62" t="s">
        <v>16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4"/>
      <c r="R32" s="65"/>
      <c r="S32" s="65"/>
    </row>
    <row r="33" customFormat="false" ht="15.75" hidden="false" customHeight="false" outlineLevel="0" collapsed="false">
      <c r="A33" s="66" t="s">
        <v>17</v>
      </c>
      <c r="B33" s="67"/>
      <c r="C33" s="67"/>
      <c r="D33" s="68" t="n">
        <v>0</v>
      </c>
      <c r="E33" s="68" t="n">
        <v>0</v>
      </c>
      <c r="F33" s="68" t="n">
        <v>0</v>
      </c>
      <c r="G33" s="68" t="n">
        <v>0</v>
      </c>
      <c r="H33" s="68" t="n">
        <v>0</v>
      </c>
      <c r="I33" s="68" t="n">
        <v>0</v>
      </c>
      <c r="J33" s="68" t="n">
        <v>0</v>
      </c>
      <c r="K33" s="68" t="n">
        <v>0</v>
      </c>
      <c r="L33" s="68" t="n">
        <v>0</v>
      </c>
      <c r="M33" s="68" t="n">
        <v>0</v>
      </c>
      <c r="N33" s="68" t="n">
        <v>0</v>
      </c>
      <c r="O33" s="68" t="n">
        <v>0</v>
      </c>
      <c r="P33" s="68" t="n">
        <v>0</v>
      </c>
      <c r="Q33" s="69" t="n">
        <f aca="false">SUM(D33,E33,F33,G33,H33,I33,J33,K33,L33,M33,N33,O33,P33)</f>
        <v>0</v>
      </c>
      <c r="R33" s="68" t="n">
        <v>0</v>
      </c>
      <c r="S33" s="68" t="n">
        <v>19.8</v>
      </c>
      <c r="T33" s="67"/>
      <c r="U33" s="67"/>
    </row>
    <row r="34" customFormat="false" ht="15.75" hidden="false" customHeight="false" outlineLevel="0" collapsed="false">
      <c r="A34" s="70" t="s">
        <v>83</v>
      </c>
      <c r="B34" s="71"/>
      <c r="C34" s="71"/>
      <c r="D34" s="72" t="n">
        <v>0</v>
      </c>
      <c r="E34" s="72" t="n">
        <v>0</v>
      </c>
      <c r="F34" s="72" t="n">
        <v>0</v>
      </c>
      <c r="G34" s="72" t="n">
        <v>27.3</v>
      </c>
      <c r="H34" s="72" t="n">
        <v>0</v>
      </c>
      <c r="I34" s="72" t="n">
        <v>0</v>
      </c>
      <c r="J34" s="72" t="n">
        <v>0</v>
      </c>
      <c r="K34" s="72" t="n">
        <v>0</v>
      </c>
      <c r="L34" s="72" t="n">
        <v>0</v>
      </c>
      <c r="M34" s="72" t="n">
        <v>0</v>
      </c>
      <c r="N34" s="72" t="n">
        <v>0</v>
      </c>
      <c r="O34" s="72" t="n">
        <v>0</v>
      </c>
      <c r="P34" s="72" t="n">
        <v>0</v>
      </c>
      <c r="Q34" s="73" t="n">
        <f aca="false">SUM(D34,E34,F34,G34,H34,I34,J34,K34,L34,M34,N34,O34,P34)</f>
        <v>27.3</v>
      </c>
      <c r="R34" s="72" t="n">
        <v>14.175</v>
      </c>
      <c r="S34" s="72" t="n">
        <v>13.2</v>
      </c>
    </row>
    <row r="35" customFormat="false" ht="15.75" hidden="false" customHeight="false" outlineLevel="0" collapsed="false">
      <c r="A35" s="66" t="s">
        <v>84</v>
      </c>
      <c r="B35" s="67"/>
      <c r="C35" s="67"/>
      <c r="D35" s="68" t="n">
        <v>0</v>
      </c>
      <c r="E35" s="68" t="n">
        <v>0</v>
      </c>
      <c r="F35" s="68" t="n">
        <v>0</v>
      </c>
      <c r="G35" s="68" t="n">
        <v>48.015</v>
      </c>
      <c r="H35" s="68" t="n">
        <v>0</v>
      </c>
      <c r="I35" s="68" t="n">
        <v>0</v>
      </c>
      <c r="J35" s="68" t="n">
        <v>0</v>
      </c>
      <c r="K35" s="68" t="n">
        <v>0</v>
      </c>
      <c r="L35" s="68" t="n">
        <v>0</v>
      </c>
      <c r="M35" s="68" t="n">
        <v>0</v>
      </c>
      <c r="N35" s="68" t="n">
        <v>0</v>
      </c>
      <c r="O35" s="68" t="n">
        <v>0</v>
      </c>
      <c r="P35" s="68" t="n">
        <v>0</v>
      </c>
      <c r="Q35" s="69" t="n">
        <f aca="false">SUM(D35,E35,F35,G35,H35,I35,J35,K35,L35,M35,N35,O35,P35)</f>
        <v>48.015</v>
      </c>
      <c r="R35" s="68" t="n">
        <v>0</v>
      </c>
      <c r="S35" s="68" t="n">
        <v>48.7</v>
      </c>
    </row>
    <row r="36" customFormat="false" ht="15.75" hidden="false" customHeight="false" outlineLevel="0" collapsed="false">
      <c r="A36" s="70" t="s">
        <v>86</v>
      </c>
      <c r="B36" s="71"/>
      <c r="C36" s="71"/>
      <c r="D36" s="72" t="n">
        <v>0</v>
      </c>
      <c r="E36" s="72" t="n">
        <v>0</v>
      </c>
      <c r="F36" s="72" t="n">
        <v>0</v>
      </c>
      <c r="G36" s="72" t="n">
        <v>0</v>
      </c>
      <c r="H36" s="72" t="n">
        <v>0</v>
      </c>
      <c r="I36" s="72" t="n">
        <v>0</v>
      </c>
      <c r="J36" s="72" t="n">
        <v>27.5</v>
      </c>
      <c r="K36" s="72" t="n">
        <v>0</v>
      </c>
      <c r="L36" s="72" t="n">
        <v>0</v>
      </c>
      <c r="M36" s="72" t="n">
        <v>0</v>
      </c>
      <c r="N36" s="72" t="n">
        <v>0</v>
      </c>
      <c r="O36" s="72" t="n">
        <v>0</v>
      </c>
      <c r="P36" s="72" t="n">
        <v>0</v>
      </c>
      <c r="Q36" s="73" t="n">
        <f aca="false">SUM(D36,E36,F36,G36,H36,I36,J36,K36,L36,M36,N36,O36,P36)</f>
        <v>27.5</v>
      </c>
      <c r="R36" s="72" t="n">
        <v>25.5</v>
      </c>
      <c r="S36" s="72" t="n">
        <v>0</v>
      </c>
    </row>
    <row r="37" customFormat="false" ht="15.75" hidden="false" customHeight="false" outlineLevel="0" collapsed="false">
      <c r="A37" s="74" t="s">
        <v>12</v>
      </c>
      <c r="B37" s="75"/>
      <c r="C37" s="75"/>
      <c r="D37" s="76" t="n">
        <f aca="false">SUM(D33,D34,D35,D36)</f>
        <v>0</v>
      </c>
      <c r="E37" s="76" t="n">
        <f aca="false">SUM(E33,E34,E35,E36)</f>
        <v>0</v>
      </c>
      <c r="F37" s="76" t="n">
        <f aca="false">SUM(F33,F34,F35,F36)</f>
        <v>0</v>
      </c>
      <c r="G37" s="76" t="n">
        <f aca="false">SUM(G33,G34,G35,G36)</f>
        <v>75.315</v>
      </c>
      <c r="H37" s="76" t="n">
        <f aca="false">SUM(H33,H34,H35,H36)</f>
        <v>0</v>
      </c>
      <c r="I37" s="76" t="n">
        <f aca="false">SUM(I33,I34,I35,I36)</f>
        <v>0</v>
      </c>
      <c r="J37" s="76" t="n">
        <f aca="false">SUM(J33,J34,J35,J36)</f>
        <v>27.5</v>
      </c>
      <c r="K37" s="76" t="n">
        <f aca="false">SUM(K33,K34,K35,K36)</f>
        <v>0</v>
      </c>
      <c r="L37" s="76" t="n">
        <f aca="false">SUM(L33,L34,L35,L36)</f>
        <v>0</v>
      </c>
      <c r="M37" s="76" t="n">
        <f aca="false">SUM(M33,M34,M35,M36)</f>
        <v>0</v>
      </c>
      <c r="N37" s="76" t="n">
        <f aca="false">SUM(N33,N34,N35,N36)</f>
        <v>0</v>
      </c>
      <c r="O37" s="76" t="n">
        <f aca="false">SUM(O33,O34,O35,O36)</f>
        <v>0</v>
      </c>
      <c r="P37" s="76" t="n">
        <f aca="false">SUM(P33,P34,P35,P36)</f>
        <v>0</v>
      </c>
      <c r="Q37" s="77" t="n">
        <f aca="false">SUM(Q33,Q34,Q35,Q36)</f>
        <v>102.815</v>
      </c>
      <c r="R37" s="72" t="n">
        <f aca="false">SUM(R33,R34,R35,R36)</f>
        <v>39.675</v>
      </c>
      <c r="S37" s="72" t="n">
        <f aca="false">SUM(S33,S34,S35,S36)</f>
        <v>81.7</v>
      </c>
    </row>
    <row r="39" customFormat="false" ht="15.75" hidden="false" customHeight="false" outlineLevel="0" collapsed="false">
      <c r="A39" s="62" t="s">
        <v>26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4"/>
      <c r="R39" s="65"/>
      <c r="S39" s="65"/>
    </row>
    <row r="40" customFormat="false" ht="15.75" hidden="false" customHeight="false" outlineLevel="0" collapsed="false">
      <c r="A40" s="66" t="s">
        <v>94</v>
      </c>
      <c r="B40" s="67"/>
      <c r="C40" s="67"/>
      <c r="D40" s="68" t="n">
        <v>0</v>
      </c>
      <c r="E40" s="68" t="n">
        <v>0</v>
      </c>
      <c r="F40" s="68" t="n">
        <v>0</v>
      </c>
      <c r="G40" s="68" t="n">
        <v>0</v>
      </c>
      <c r="H40" s="68" t="n">
        <v>0</v>
      </c>
      <c r="I40" s="68" t="n">
        <v>0</v>
      </c>
      <c r="J40" s="68" t="n">
        <v>63.15</v>
      </c>
      <c r="K40" s="68" t="n">
        <v>0</v>
      </c>
      <c r="L40" s="68" t="n">
        <v>0</v>
      </c>
      <c r="M40" s="68" t="n">
        <v>0</v>
      </c>
      <c r="N40" s="68" t="n">
        <v>0</v>
      </c>
      <c r="O40" s="68" t="n">
        <v>0</v>
      </c>
      <c r="P40" s="68" t="n">
        <v>0</v>
      </c>
      <c r="Q40" s="69" t="n">
        <f aca="false">SUM(D40,E40,F40,G40,H40,I40,J40,K40,L40,M40,N40,O40,P40)</f>
        <v>63.15</v>
      </c>
      <c r="R40" s="68" t="n">
        <v>0</v>
      </c>
      <c r="S40" s="68" t="n">
        <v>0</v>
      </c>
      <c r="T40" s="67"/>
      <c r="U40" s="67"/>
    </row>
    <row r="41" customFormat="false" ht="15.75" hidden="false" customHeight="false" outlineLevel="0" collapsed="false">
      <c r="A41" s="74" t="s">
        <v>12</v>
      </c>
      <c r="B41" s="75"/>
      <c r="C41" s="75"/>
      <c r="D41" s="76" t="n">
        <f aca="false">D40</f>
        <v>0</v>
      </c>
      <c r="E41" s="76" t="n">
        <f aca="false">E40</f>
        <v>0</v>
      </c>
      <c r="F41" s="76" t="n">
        <f aca="false">F40</f>
        <v>0</v>
      </c>
      <c r="G41" s="76" t="n">
        <f aca="false">G40</f>
        <v>0</v>
      </c>
      <c r="H41" s="76" t="n">
        <f aca="false">H40</f>
        <v>0</v>
      </c>
      <c r="I41" s="76" t="n">
        <f aca="false">I40</f>
        <v>0</v>
      </c>
      <c r="J41" s="76" t="n">
        <f aca="false">J40</f>
        <v>63.15</v>
      </c>
      <c r="K41" s="76" t="n">
        <f aca="false">K40</f>
        <v>0</v>
      </c>
      <c r="L41" s="76" t="n">
        <f aca="false">L40</f>
        <v>0</v>
      </c>
      <c r="M41" s="76" t="n">
        <f aca="false">M40</f>
        <v>0</v>
      </c>
      <c r="N41" s="76" t="n">
        <f aca="false">N40</f>
        <v>0</v>
      </c>
      <c r="O41" s="76" t="n">
        <f aca="false">O40</f>
        <v>0</v>
      </c>
      <c r="P41" s="76" t="n">
        <f aca="false">P40</f>
        <v>0</v>
      </c>
      <c r="Q41" s="77" t="n">
        <f aca="false">Q40</f>
        <v>63.15</v>
      </c>
      <c r="R41" s="72" t="n">
        <f aca="false">R40</f>
        <v>0</v>
      </c>
      <c r="S41" s="72" t="n">
        <f aca="false">S40</f>
        <v>0</v>
      </c>
    </row>
    <row r="43" customFormat="false" ht="15.75" hidden="false" customHeight="false" outlineLevel="0" collapsed="false">
      <c r="A43" s="62" t="s">
        <v>95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4"/>
      <c r="R43" s="65"/>
      <c r="S43" s="65"/>
    </row>
    <row r="44" customFormat="false" ht="15.75" hidden="false" customHeight="false" outlineLevel="0" collapsed="false">
      <c r="A44" s="66" t="s">
        <v>97</v>
      </c>
      <c r="B44" s="67"/>
      <c r="C44" s="67"/>
      <c r="D44" s="68" t="n">
        <v>0</v>
      </c>
      <c r="E44" s="68" t="n">
        <v>0</v>
      </c>
      <c r="F44" s="68" t="n">
        <v>0</v>
      </c>
      <c r="G44" s="68" t="n">
        <v>53.025</v>
      </c>
      <c r="H44" s="68" t="n">
        <v>0</v>
      </c>
      <c r="I44" s="68" t="n">
        <v>0</v>
      </c>
      <c r="J44" s="68" t="n">
        <v>198.97</v>
      </c>
      <c r="K44" s="68" t="n">
        <v>0</v>
      </c>
      <c r="L44" s="68" t="n">
        <v>0</v>
      </c>
      <c r="M44" s="68" t="n">
        <v>0</v>
      </c>
      <c r="N44" s="68" t="n">
        <v>0</v>
      </c>
      <c r="O44" s="68" t="n">
        <v>0</v>
      </c>
      <c r="P44" s="68" t="n">
        <v>0</v>
      </c>
      <c r="Q44" s="69" t="n">
        <f aca="false">SUM(D44,E44,F44,G44,H44,I44,J44,K44,L44,M44,N44,O44,P44)</f>
        <v>251.995</v>
      </c>
      <c r="R44" s="68" t="n">
        <v>99.4</v>
      </c>
      <c r="S44" s="68" t="n">
        <v>136.27</v>
      </c>
      <c r="T44" s="67"/>
      <c r="U44" s="67"/>
    </row>
    <row r="45" customFormat="false" ht="15.75" hidden="false" customHeight="false" outlineLevel="0" collapsed="false">
      <c r="A45" s="74" t="s">
        <v>12</v>
      </c>
      <c r="B45" s="75"/>
      <c r="C45" s="75"/>
      <c r="D45" s="76" t="n">
        <f aca="false">D44</f>
        <v>0</v>
      </c>
      <c r="E45" s="76" t="n">
        <f aca="false">E44</f>
        <v>0</v>
      </c>
      <c r="F45" s="76" t="n">
        <f aca="false">F44</f>
        <v>0</v>
      </c>
      <c r="G45" s="76" t="n">
        <f aca="false">G44</f>
        <v>53.025</v>
      </c>
      <c r="H45" s="76" t="n">
        <f aca="false">H44</f>
        <v>0</v>
      </c>
      <c r="I45" s="76" t="n">
        <f aca="false">I44</f>
        <v>0</v>
      </c>
      <c r="J45" s="76" t="n">
        <f aca="false">J44</f>
        <v>198.97</v>
      </c>
      <c r="K45" s="76" t="n">
        <f aca="false">K44</f>
        <v>0</v>
      </c>
      <c r="L45" s="76" t="n">
        <f aca="false">L44</f>
        <v>0</v>
      </c>
      <c r="M45" s="76" t="n">
        <f aca="false">M44</f>
        <v>0</v>
      </c>
      <c r="N45" s="76" t="n">
        <f aca="false">N44</f>
        <v>0</v>
      </c>
      <c r="O45" s="76" t="n">
        <f aca="false">O44</f>
        <v>0</v>
      </c>
      <c r="P45" s="76" t="n">
        <f aca="false">P44</f>
        <v>0</v>
      </c>
      <c r="Q45" s="77" t="n">
        <f aca="false">Q44</f>
        <v>251.995</v>
      </c>
      <c r="R45" s="72" t="n">
        <f aca="false">R44</f>
        <v>99.4</v>
      </c>
      <c r="S45" s="72" t="n">
        <f aca="false">S44</f>
        <v>136.27</v>
      </c>
    </row>
    <row r="47" customFormat="false" ht="15.75" hidden="false" customHeight="false" outlineLevel="0" collapsed="false">
      <c r="A47" s="62" t="s">
        <v>31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65"/>
      <c r="S47" s="65"/>
    </row>
    <row r="48" customFormat="false" ht="15.75" hidden="false" customHeight="false" outlineLevel="0" collapsed="false">
      <c r="A48" s="66" t="s">
        <v>100</v>
      </c>
      <c r="B48" s="67"/>
      <c r="C48" s="67"/>
      <c r="D48" s="68" t="n">
        <v>0</v>
      </c>
      <c r="E48" s="68" t="n">
        <v>0</v>
      </c>
      <c r="F48" s="68" t="n">
        <v>0</v>
      </c>
      <c r="G48" s="68" t="n">
        <v>0</v>
      </c>
      <c r="H48" s="68" t="n">
        <v>0</v>
      </c>
      <c r="I48" s="68" t="n">
        <v>26.352</v>
      </c>
      <c r="J48" s="68" t="n">
        <v>0</v>
      </c>
      <c r="K48" s="68" t="n">
        <v>0</v>
      </c>
      <c r="L48" s="68" t="n">
        <v>0</v>
      </c>
      <c r="M48" s="68" t="n">
        <v>0</v>
      </c>
      <c r="N48" s="68" t="n">
        <v>0</v>
      </c>
      <c r="O48" s="68" t="n">
        <v>0</v>
      </c>
      <c r="P48" s="68" t="n">
        <v>7</v>
      </c>
      <c r="Q48" s="69" t="n">
        <f aca="false">SUM(D48,E48,F48,G48,H48,I48,J48,K48,L48,M48,N48,O48,P48)</f>
        <v>33.352</v>
      </c>
      <c r="R48" s="68" t="n">
        <v>0</v>
      </c>
      <c r="S48" s="68" t="n">
        <v>27.511</v>
      </c>
      <c r="T48" s="67"/>
      <c r="U48" s="67"/>
    </row>
    <row r="49" customFormat="false" ht="15.75" hidden="false" customHeight="false" outlineLevel="0" collapsed="false">
      <c r="A49" s="70" t="s">
        <v>101</v>
      </c>
      <c r="B49" s="71"/>
      <c r="C49" s="71"/>
      <c r="D49" s="72" t="n">
        <v>0</v>
      </c>
      <c r="E49" s="72" t="n">
        <v>0</v>
      </c>
      <c r="F49" s="72" t="n">
        <v>0</v>
      </c>
      <c r="G49" s="72" t="n">
        <v>0</v>
      </c>
      <c r="H49" s="72" t="n">
        <v>0</v>
      </c>
      <c r="I49" s="72" t="n">
        <v>0</v>
      </c>
      <c r="J49" s="72" t="n">
        <v>0</v>
      </c>
      <c r="K49" s="72" t="n">
        <v>0</v>
      </c>
      <c r="L49" s="72" t="n">
        <v>0</v>
      </c>
      <c r="M49" s="72" t="n">
        <v>0</v>
      </c>
      <c r="N49" s="72" t="n">
        <v>0</v>
      </c>
      <c r="O49" s="72" t="n">
        <v>0</v>
      </c>
      <c r="P49" s="72" t="n">
        <v>0</v>
      </c>
      <c r="Q49" s="73" t="n">
        <f aca="false">SUM(D49,E49,F49,G49,H49,I49,J49,K49,L49,M49,N49,O49,P49)</f>
        <v>0</v>
      </c>
      <c r="R49" s="72" t="n">
        <v>75.788</v>
      </c>
      <c r="S49" s="72" t="n">
        <v>27.2</v>
      </c>
    </row>
    <row r="50" customFormat="false" ht="15.75" hidden="false" customHeight="false" outlineLevel="0" collapsed="false">
      <c r="A50" s="66" t="s">
        <v>104</v>
      </c>
      <c r="B50" s="67"/>
      <c r="C50" s="67"/>
      <c r="D50" s="68" t="n">
        <v>0</v>
      </c>
      <c r="E50" s="68" t="n">
        <v>0</v>
      </c>
      <c r="F50" s="68" t="n">
        <v>0</v>
      </c>
      <c r="G50" s="68" t="n">
        <v>0</v>
      </c>
      <c r="H50" s="68" t="n">
        <v>0</v>
      </c>
      <c r="I50" s="68" t="n">
        <v>0</v>
      </c>
      <c r="J50" s="68" t="n">
        <v>0</v>
      </c>
      <c r="K50" s="68" t="n">
        <v>0</v>
      </c>
      <c r="L50" s="68" t="n">
        <v>0</v>
      </c>
      <c r="M50" s="68" t="n">
        <v>0</v>
      </c>
      <c r="N50" s="68" t="n">
        <v>0</v>
      </c>
      <c r="O50" s="68" t="n">
        <v>0</v>
      </c>
      <c r="P50" s="68" t="n">
        <v>0</v>
      </c>
      <c r="Q50" s="69" t="n">
        <f aca="false">SUM(D50,E50,F50,G50,H50,I50,J50,K50,L50,M50,N50,O50,P50)</f>
        <v>0</v>
      </c>
      <c r="R50" s="68" t="n">
        <v>0</v>
      </c>
      <c r="S50" s="68" t="n">
        <v>22</v>
      </c>
    </row>
    <row r="51" customFormat="false" ht="15.75" hidden="false" customHeight="false" outlineLevel="0" collapsed="false">
      <c r="A51" s="74" t="s">
        <v>12</v>
      </c>
      <c r="B51" s="75"/>
      <c r="C51" s="75"/>
      <c r="D51" s="76" t="n">
        <f aca="false">SUM(D48,D49,D50)</f>
        <v>0</v>
      </c>
      <c r="E51" s="76" t="n">
        <f aca="false">SUM(E48,E49,E50)</f>
        <v>0</v>
      </c>
      <c r="F51" s="76" t="n">
        <f aca="false">SUM(F48,F49,F50)</f>
        <v>0</v>
      </c>
      <c r="G51" s="76" t="n">
        <f aca="false">SUM(G48,G49,G50)</f>
        <v>0</v>
      </c>
      <c r="H51" s="76" t="n">
        <f aca="false">SUM(H48,H49,H50)</f>
        <v>0</v>
      </c>
      <c r="I51" s="76" t="n">
        <f aca="false">SUM(I48,I49,I50)</f>
        <v>26.352</v>
      </c>
      <c r="J51" s="76" t="n">
        <f aca="false">SUM(J48,J49,J50)</f>
        <v>0</v>
      </c>
      <c r="K51" s="76" t="n">
        <f aca="false">SUM(K48,K49,K50)</f>
        <v>0</v>
      </c>
      <c r="L51" s="76" t="n">
        <f aca="false">SUM(L48,L49,L50)</f>
        <v>0</v>
      </c>
      <c r="M51" s="76" t="n">
        <f aca="false">SUM(M48,M49,M50)</f>
        <v>0</v>
      </c>
      <c r="N51" s="76" t="n">
        <f aca="false">SUM(N48,N49,N50)</f>
        <v>0</v>
      </c>
      <c r="O51" s="76" t="n">
        <f aca="false">SUM(O48,O49,O50)</f>
        <v>0</v>
      </c>
      <c r="P51" s="76" t="n">
        <f aca="false">SUM(P48,P49,P50)</f>
        <v>7</v>
      </c>
      <c r="Q51" s="77" t="n">
        <f aca="false">SUM(Q48,Q49,Q50)</f>
        <v>33.352</v>
      </c>
      <c r="R51" s="72" t="n">
        <f aca="false">SUM(R48,R49,R50)</f>
        <v>75.788</v>
      </c>
      <c r="S51" s="72" t="n">
        <f aca="false">SUM(S48,S49,S50)</f>
        <v>76.711</v>
      </c>
    </row>
    <row r="53" customFormat="false" ht="15.75" hidden="false" customHeight="false" outlineLevel="0" collapsed="false">
      <c r="A53" s="62" t="s">
        <v>33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4"/>
      <c r="R53" s="65"/>
      <c r="S53" s="65"/>
    </row>
    <row r="54" customFormat="false" ht="15.75" hidden="false" customHeight="false" outlineLevel="0" collapsed="false">
      <c r="A54" s="66" t="s">
        <v>34</v>
      </c>
      <c r="B54" s="67"/>
      <c r="C54" s="67"/>
      <c r="D54" s="68" t="n">
        <v>0</v>
      </c>
      <c r="E54" s="68" t="n">
        <v>0</v>
      </c>
      <c r="F54" s="68" t="n">
        <v>0</v>
      </c>
      <c r="G54" s="68" t="n">
        <v>31.284</v>
      </c>
      <c r="H54" s="68" t="n">
        <v>0</v>
      </c>
      <c r="I54" s="68" t="n">
        <v>0</v>
      </c>
      <c r="J54" s="68" t="n">
        <v>0</v>
      </c>
      <c r="K54" s="68" t="n">
        <v>0</v>
      </c>
      <c r="L54" s="68" t="n">
        <v>0</v>
      </c>
      <c r="M54" s="68" t="n">
        <v>0</v>
      </c>
      <c r="N54" s="68" t="n">
        <v>0</v>
      </c>
      <c r="O54" s="68" t="n">
        <v>0</v>
      </c>
      <c r="P54" s="68" t="n">
        <v>15</v>
      </c>
      <c r="Q54" s="69" t="n">
        <f aca="false">SUM(D54,E54,F54,G54,H54,I54,J54,K54,L54,M54,N54,O54,P54)</f>
        <v>46.284</v>
      </c>
      <c r="R54" s="68" t="n">
        <v>35.841</v>
      </c>
      <c r="S54" s="68" t="n">
        <v>30.8</v>
      </c>
      <c r="T54" s="67"/>
      <c r="U54" s="67"/>
    </row>
    <row r="55" customFormat="false" ht="15.75" hidden="false" customHeight="false" outlineLevel="0" collapsed="false">
      <c r="A55" s="70" t="s">
        <v>106</v>
      </c>
      <c r="B55" s="71"/>
      <c r="C55" s="71"/>
      <c r="D55" s="72" t="n">
        <v>0</v>
      </c>
      <c r="E55" s="72" t="n">
        <v>0</v>
      </c>
      <c r="F55" s="72" t="n">
        <v>0</v>
      </c>
      <c r="G55" s="72" t="n">
        <v>137.006</v>
      </c>
      <c r="H55" s="72" t="n">
        <v>0</v>
      </c>
      <c r="I55" s="72" t="n">
        <v>0</v>
      </c>
      <c r="J55" s="72" t="n">
        <v>0</v>
      </c>
      <c r="K55" s="72" t="n">
        <v>0</v>
      </c>
      <c r="L55" s="72" t="n">
        <v>0</v>
      </c>
      <c r="M55" s="72" t="n">
        <v>0</v>
      </c>
      <c r="N55" s="72" t="n">
        <v>0</v>
      </c>
      <c r="O55" s="72" t="n">
        <v>0</v>
      </c>
      <c r="P55" s="72" t="n">
        <v>26.887</v>
      </c>
      <c r="Q55" s="73" t="n">
        <f aca="false">SUM(D55,E55,F55,G55,H55,I55,J55,K55,L55,M55,N55,O55,P55)</f>
        <v>163.893</v>
      </c>
      <c r="R55" s="72" t="n">
        <v>128.698</v>
      </c>
      <c r="S55" s="72" t="n">
        <v>185.954</v>
      </c>
    </row>
    <row r="56" customFormat="false" ht="15.75" hidden="false" customHeight="false" outlineLevel="0" collapsed="false">
      <c r="A56" s="74" t="s">
        <v>12</v>
      </c>
      <c r="B56" s="75"/>
      <c r="C56" s="75"/>
      <c r="D56" s="76" t="n">
        <f aca="false">SUM(D54,D55)</f>
        <v>0</v>
      </c>
      <c r="E56" s="76" t="n">
        <f aca="false">SUM(E54,E55)</f>
        <v>0</v>
      </c>
      <c r="F56" s="76" t="n">
        <f aca="false">SUM(F54,F55)</f>
        <v>0</v>
      </c>
      <c r="G56" s="76" t="n">
        <f aca="false">SUM(G54,G55)</f>
        <v>168.29</v>
      </c>
      <c r="H56" s="76" t="n">
        <f aca="false">SUM(H54,H55)</f>
        <v>0</v>
      </c>
      <c r="I56" s="76" t="n">
        <f aca="false">SUM(I54,I55)</f>
        <v>0</v>
      </c>
      <c r="J56" s="76" t="n">
        <f aca="false">SUM(J54,J55)</f>
        <v>0</v>
      </c>
      <c r="K56" s="76" t="n">
        <f aca="false">SUM(K54,K55)</f>
        <v>0</v>
      </c>
      <c r="L56" s="76" t="n">
        <f aca="false">SUM(L54,L55)</f>
        <v>0</v>
      </c>
      <c r="M56" s="76" t="n">
        <f aca="false">SUM(M54,M55)</f>
        <v>0</v>
      </c>
      <c r="N56" s="76" t="n">
        <f aca="false">SUM(N54,N55)</f>
        <v>0</v>
      </c>
      <c r="O56" s="76" t="n">
        <f aca="false">SUM(O54,O55)</f>
        <v>0</v>
      </c>
      <c r="P56" s="76" t="n">
        <f aca="false">SUM(P54,P55)</f>
        <v>41.887</v>
      </c>
      <c r="Q56" s="77" t="n">
        <f aca="false">SUM(Q54,Q55)</f>
        <v>210.177</v>
      </c>
      <c r="R56" s="72" t="n">
        <f aca="false">SUM(R54,R55)</f>
        <v>164.539</v>
      </c>
      <c r="S56" s="72" t="n">
        <f aca="false">SUM(S54,S55)</f>
        <v>216.754</v>
      </c>
    </row>
    <row r="58" customFormat="false" ht="33.95" hidden="false" customHeight="true" outlineLevel="0" collapsed="false">
      <c r="A58" s="78" t="s">
        <v>114</v>
      </c>
      <c r="B58" s="79"/>
      <c r="C58" s="79"/>
      <c r="D58" s="80" t="n">
        <f aca="false">SUM(D14,D19,D26,D30,D37,D41,D45,D51,D56)</f>
        <v>580.433</v>
      </c>
      <c r="E58" s="80" t="n">
        <f aca="false">SUM(E14,E19,E26,E30,E37,E41,E45,E51,E56)</f>
        <v>0</v>
      </c>
      <c r="F58" s="80" t="n">
        <f aca="false">SUM(F14,F19,F26,F30,F37,F41,F45,F51,F56)</f>
        <v>0</v>
      </c>
      <c r="G58" s="80" t="n">
        <f aca="false">SUM(G14,G19,G26,G30,G37,G41,G45,G51,G56)</f>
        <v>472.43</v>
      </c>
      <c r="H58" s="80" t="n">
        <f aca="false">SUM(H14,H19,H26,H30,H37,H41,H45,H51,H56)</f>
        <v>0</v>
      </c>
      <c r="I58" s="80" t="n">
        <f aca="false">SUM(I14,I19,I26,I30,I37,I41,I45,I51,I56)</f>
        <v>77.769</v>
      </c>
      <c r="J58" s="80" t="n">
        <f aca="false">SUM(J14,J19,J26,J30,J37,J41,J45,J51,J56)</f>
        <v>323.52</v>
      </c>
      <c r="K58" s="80" t="n">
        <f aca="false">SUM(K14,K19,K26,K30,K37,K41,K45,K51,K56)</f>
        <v>0</v>
      </c>
      <c r="L58" s="80" t="n">
        <f aca="false">SUM(L14,L19,L26,L30,L37,L41,L45,L51,L56)</f>
        <v>0</v>
      </c>
      <c r="M58" s="80" t="n">
        <f aca="false">SUM(M14,M19,M26,M30,M37,M41,M45,M51,M56)</f>
        <v>0</v>
      </c>
      <c r="N58" s="80" t="n">
        <f aca="false">SUM(N14,N19,N26,N30,N37,N41,N45,N51,N56)</f>
        <v>0</v>
      </c>
      <c r="O58" s="80" t="n">
        <f aca="false">SUM(O14,O19,O26,O30,O37,O41,O45,O51,O56)</f>
        <v>0</v>
      </c>
      <c r="P58" s="80" t="n">
        <f aca="false">SUM(P14,P19,P26,P30,P37,P41,P45,P51,P56)</f>
        <v>48.887</v>
      </c>
      <c r="Q58" s="80" t="n">
        <f aca="false">SUM(Q14,Q19,Q26,Q30,Q37,Q41,Q45,Q51,Q56)</f>
        <v>1503.039</v>
      </c>
      <c r="R58" s="80" t="n">
        <f aca="false">SUM(R14,R19,R26,R30,R37,R41,R45,R51,R56)</f>
        <v>1287.656</v>
      </c>
      <c r="S58" s="81" t="n">
        <f aca="false">SUM(S14,S19,S26,S30,S37,S41,S45,S51,S56)</f>
        <v>1263.231</v>
      </c>
    </row>
    <row r="60" customFormat="false" ht="15" hidden="false" customHeight="false" outlineLevel="0" collapsed="false">
      <c r="A60" s="82" t="s">
        <v>46</v>
      </c>
      <c r="B60" s="83"/>
      <c r="C60" s="83"/>
      <c r="D60" s="84" t="n">
        <v>466.967</v>
      </c>
      <c r="E60" s="84" t="n">
        <v>0</v>
      </c>
      <c r="F60" s="84" t="n">
        <v>0</v>
      </c>
      <c r="G60" s="84" t="n">
        <v>338.225</v>
      </c>
      <c r="H60" s="84" t="n">
        <v>0</v>
      </c>
      <c r="I60" s="84" t="n">
        <v>80.108</v>
      </c>
      <c r="J60" s="84" t="n">
        <v>363.518</v>
      </c>
      <c r="K60" s="84" t="n">
        <v>0</v>
      </c>
      <c r="L60" s="84" t="n">
        <v>0</v>
      </c>
      <c r="M60" s="84" t="n">
        <v>0</v>
      </c>
      <c r="N60" s="84" t="n">
        <v>0</v>
      </c>
      <c r="O60" s="84" t="n">
        <v>0</v>
      </c>
      <c r="P60" s="84" t="n">
        <v>38.838</v>
      </c>
      <c r="R60" s="85" t="s">
        <v>115</v>
      </c>
      <c r="S60" s="85" t="s">
        <v>115</v>
      </c>
    </row>
    <row r="61" s="88" customFormat="true" ht="15" hidden="false" customHeight="false" outlineLevel="0" collapsed="false">
      <c r="A61" s="86" t="s">
        <v>116</v>
      </c>
      <c r="B61" s="87"/>
      <c r="C61" s="87"/>
      <c r="D61" s="87" t="n">
        <f aca="false">IF(OR(D60=0,D60="-"),"-",IF(D58="-",(0-D60)/D60,(D58-D60)/D60))</f>
        <v>0.242985050335463</v>
      </c>
      <c r="E61" s="87" t="str">
        <f aca="false">IF(OR(E60=0,E60="-"),"-",IF(E58="-",(0-E60)/E60,(E58-E60)/E60))</f>
        <v>-</v>
      </c>
      <c r="F61" s="87" t="str">
        <f aca="false">IF(OR(F60=0,F60="-"),"-",IF(F58="-",(0-F60)/F60,(F58-F60)/F60))</f>
        <v>-</v>
      </c>
      <c r="G61" s="87" t="n">
        <f aca="false">IF(OR(G60=0,G60="-"),"-",IF(G58="-",(0-G60)/G60,(G58-G60)/G60))</f>
        <v>0.396792076280582</v>
      </c>
      <c r="H61" s="87" t="str">
        <f aca="false">IF(OR(H60=0,H60="-"),"-",IF(H58="-",(0-H60)/H60,(H58-H60)/H60))</f>
        <v>-</v>
      </c>
      <c r="I61" s="87" t="n">
        <f aca="false">IF(OR(I60=0,I60="-"),"-",IF(I58="-",(0-I60)/I60,(I58-I60)/I60))</f>
        <v>-0.0291980825885055</v>
      </c>
      <c r="J61" s="87" t="n">
        <f aca="false">IF(OR(J60=0,J60="-"),"-",IF(J58="-",(0-J60)/J60,(J58-J60)/J60))</f>
        <v>-0.110030314867489</v>
      </c>
      <c r="K61" s="87" t="str">
        <f aca="false">IF(OR(K60=0,K60="-"),"-",IF(K58="-",(0-K60)/K60,(K58-K60)/K60))</f>
        <v>-</v>
      </c>
      <c r="L61" s="87" t="str">
        <f aca="false">IF(OR(L60=0,L60="-"),"-",IF(L58="-",(0-L60)/L60,(L58-L60)/L60))</f>
        <v>-</v>
      </c>
      <c r="M61" s="87" t="str">
        <f aca="false">IF(OR(M60=0,M60="-"),"-",IF(M58="-",(0-M60)/M60,(M58-M60)/M60))</f>
        <v>-</v>
      </c>
      <c r="N61" s="87" t="str">
        <f aca="false">IF(OR(N60=0,N60="-"),"-",IF(N58="-",(0-N60)/N60,(N58-N60)/N60))</f>
        <v>-</v>
      </c>
      <c r="O61" s="87" t="str">
        <f aca="false">IF(OR(O60=0,O60="-"),"-",IF(O58="-",(0-O60)/O60,(O58-O60)/O60))</f>
        <v>-</v>
      </c>
      <c r="P61" s="87" t="n">
        <f aca="false">IF(OR(P60=0,P60="-"),"-",IF(P58="-",(0-P60)/P60,(P58-P60)/P60))</f>
        <v>0.258741438797054</v>
      </c>
      <c r="R61" s="89" t="s">
        <v>117</v>
      </c>
      <c r="S61" s="89" t="s">
        <v>118</v>
      </c>
    </row>
    <row r="62" customFormat="false" ht="15" hidden="false" customHeight="false" outlineLevel="0" collapsed="false">
      <c r="A62" s="82" t="s">
        <v>47</v>
      </c>
      <c r="B62" s="83"/>
      <c r="C62" s="83"/>
      <c r="D62" s="84" t="n">
        <v>325.312</v>
      </c>
      <c r="E62" s="84" t="n">
        <v>0</v>
      </c>
      <c r="F62" s="84" t="n">
        <v>0</v>
      </c>
      <c r="G62" s="84" t="n">
        <v>471.754</v>
      </c>
      <c r="H62" s="84" t="n">
        <v>0</v>
      </c>
      <c r="I62" s="84" t="n">
        <v>128.145</v>
      </c>
      <c r="J62" s="84" t="n">
        <v>221.12</v>
      </c>
      <c r="K62" s="84" t="n">
        <v>0</v>
      </c>
      <c r="L62" s="84" t="n">
        <v>0</v>
      </c>
      <c r="M62" s="84" t="n">
        <v>0</v>
      </c>
      <c r="N62" s="84" t="n">
        <v>0</v>
      </c>
      <c r="O62" s="84" t="n">
        <v>0</v>
      </c>
      <c r="P62" s="84" t="n">
        <v>116.9</v>
      </c>
      <c r="R62" s="90" t="n">
        <f aca="false">IF(OR(R58=0,R58="-"),"-",IF(Q58="-",(0-R58)/R58,(Q58-R58)/R58))</f>
        <v>0.167267500015532</v>
      </c>
      <c r="S62" s="90" t="n">
        <f aca="false">IF(OR(S58=0,S58="-"),"-",IF(R58="-",(0-S58)/S58,(R58-S58)/S58))</f>
        <v>0.0193353393005713</v>
      </c>
    </row>
    <row r="63" s="88" customFormat="true" ht="15" hidden="false" customHeight="false" outlineLevel="0" collapsed="false">
      <c r="A63" s="87" t="s">
        <v>119</v>
      </c>
      <c r="B63" s="87"/>
      <c r="C63" s="87"/>
      <c r="D63" s="87" t="n">
        <f aca="false">IF(OR(D62=0,D62="-"),"-",IF(D60="-",(0-D62)/D62,(D60-D62)/D62))</f>
        <v>0.435443512689357</v>
      </c>
      <c r="E63" s="87" t="str">
        <f aca="false">IF(OR(E62=0,E62="-"),"-",IF(E60="-",(0-E62)/E62,(E60-E62)/E62))</f>
        <v>-</v>
      </c>
      <c r="F63" s="87" t="str">
        <f aca="false">IF(OR(F62=0,F62="-"),"-",IF(F60="-",(0-F62)/F62,(F60-F62)/F62))</f>
        <v>-</v>
      </c>
      <c r="G63" s="87" t="n">
        <f aca="false">IF(OR(G62=0,G62="-"),"-",IF(G60="-",(0-G62)/G62,(G60-G62)/G62))</f>
        <v>-0.283047944479538</v>
      </c>
      <c r="H63" s="87" t="str">
        <f aca="false">IF(OR(H62=0,H62="-"),"-",IF(H60="-",(0-H62)/H62,(H60-H62)/H62))</f>
        <v>-</v>
      </c>
      <c r="I63" s="87" t="n">
        <f aca="false">IF(OR(I62=0,I62="-"),"-",IF(I60="-",(0-I62)/I62,(I60-I62)/I62))</f>
        <v>-0.374864411408951</v>
      </c>
      <c r="J63" s="87" t="n">
        <f aca="false">IF(OR(J62=0,J62="-"),"-",IF(J60="-",(0-J62)/J62,(J60-J62)/J62))</f>
        <v>0.64398516642547</v>
      </c>
      <c r="K63" s="87" t="str">
        <f aca="false">IF(OR(K62=0,K62="-"),"-",IF(K60="-",(0-K62)/K62,(K60-K62)/K62))</f>
        <v>-</v>
      </c>
      <c r="L63" s="87" t="str">
        <f aca="false">IF(OR(L62=0,L62="-"),"-",IF(L60="-",(0-L62)/L62,(L60-L62)/L62))</f>
        <v>-</v>
      </c>
      <c r="M63" s="87" t="str">
        <f aca="false">IF(OR(M62=0,M62="-"),"-",IF(M60="-",(0-M62)/M62,(M60-M62)/M62))</f>
        <v>-</v>
      </c>
      <c r="N63" s="87" t="str">
        <f aca="false">IF(OR(N62=0,N62="-"),"-",IF(N60="-",(0-N62)/N62,(N60-N62)/N62))</f>
        <v>-</v>
      </c>
      <c r="O63" s="87" t="str">
        <f aca="false">IF(OR(O62=0,O62="-"),"-",IF(O60="-",(0-O62)/O62,(O60-O62)/O62))</f>
        <v>-</v>
      </c>
      <c r="P63" s="87" t="n">
        <f aca="false">IF(OR(P62=0,P62="-"),"-",IF(P60="-",(0-P62)/P62,(P60-P62)/P62))</f>
        <v>-0.667767322497862</v>
      </c>
    </row>
  </sheetData>
  <mergeCells count="76">
    <mergeCell ref="A1:R1"/>
    <mergeCell ref="A2:R2"/>
    <mergeCell ref="A3:R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6"/>
    <mergeCell ref="R5:R6"/>
    <mergeCell ref="S5:S6"/>
    <mergeCell ref="B8:C8"/>
    <mergeCell ref="B9:C9"/>
    <mergeCell ref="T9:U9"/>
    <mergeCell ref="B10:C10"/>
    <mergeCell ref="B11:C11"/>
    <mergeCell ref="B12:C12"/>
    <mergeCell ref="B13:C13"/>
    <mergeCell ref="B14:C14"/>
    <mergeCell ref="B16:C16"/>
    <mergeCell ref="B17:C17"/>
    <mergeCell ref="T17:U17"/>
    <mergeCell ref="B18:C18"/>
    <mergeCell ref="B19:C19"/>
    <mergeCell ref="B21:C21"/>
    <mergeCell ref="B22:C22"/>
    <mergeCell ref="T22:U22"/>
    <mergeCell ref="B23:C23"/>
    <mergeCell ref="B24:C24"/>
    <mergeCell ref="B25:C25"/>
    <mergeCell ref="B26:C26"/>
    <mergeCell ref="B28:C28"/>
    <mergeCell ref="B29:C29"/>
    <mergeCell ref="T29:U29"/>
    <mergeCell ref="B30:C30"/>
    <mergeCell ref="B32:C32"/>
    <mergeCell ref="B33:C33"/>
    <mergeCell ref="T33:U33"/>
    <mergeCell ref="B34:C34"/>
    <mergeCell ref="B35:C35"/>
    <mergeCell ref="B36:C36"/>
    <mergeCell ref="B37:C37"/>
    <mergeCell ref="B39:C39"/>
    <mergeCell ref="B40:C40"/>
    <mergeCell ref="T40:U40"/>
    <mergeCell ref="B41:C41"/>
    <mergeCell ref="B43:C43"/>
    <mergeCell ref="B44:C44"/>
    <mergeCell ref="T44:U44"/>
    <mergeCell ref="B45:C45"/>
    <mergeCell ref="B47:C47"/>
    <mergeCell ref="B48:C48"/>
    <mergeCell ref="T48:U48"/>
    <mergeCell ref="B49:C49"/>
    <mergeCell ref="B50:C50"/>
    <mergeCell ref="B51:C51"/>
    <mergeCell ref="B53:C53"/>
    <mergeCell ref="B54:C54"/>
    <mergeCell ref="T54:U54"/>
    <mergeCell ref="B55:C55"/>
    <mergeCell ref="B56:C56"/>
    <mergeCell ref="B58:C58"/>
    <mergeCell ref="B60:C60"/>
    <mergeCell ref="B61:C61"/>
    <mergeCell ref="B62:C62"/>
    <mergeCell ref="B63:C63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12.7125506072875"/>
    <col collapsed="false" hidden="false" max="4" min="4" style="0" width="1"/>
    <col collapsed="false" hidden="false" max="5" min="5" style="0" width="12.7125506072875"/>
    <col collapsed="false" hidden="false" max="6" min="6" style="0" width="1"/>
    <col collapsed="false" hidden="false" max="7" min="7" style="0" width="12.7125506072875"/>
    <col collapsed="false" hidden="false" max="8" min="8" style="0" width="1"/>
    <col collapsed="false" hidden="false" max="9" min="9" style="0" width="12.7125506072875"/>
    <col collapsed="false" hidden="false" max="10" min="10" style="0" width="1"/>
    <col collapsed="false" hidden="false" max="11" min="11" style="0" width="12.7125506072875"/>
    <col collapsed="false" hidden="false" max="12" min="12" style="0" width="1"/>
    <col collapsed="false" hidden="false" max="13" min="13" style="0" width="12.7125506072875"/>
    <col collapsed="false" hidden="false" max="14" min="14" style="0" width="1"/>
    <col collapsed="false" hidden="false" max="15" min="15" style="0" width="12.7125506072875"/>
    <col collapsed="false" hidden="false" max="16" min="16" style="0" width="1"/>
    <col collapsed="false" hidden="false" max="17" min="17" style="0" width="8.57085020242915"/>
    <col collapsed="false" hidden="false" max="18" min="18" style="0" width="10.5708502024292"/>
    <col collapsed="false" hidden="false" max="1025" min="19" style="0" width="9.1417004048583"/>
  </cols>
  <sheetData>
    <row r="1" customFormat="false" ht="23.25" hidden="false" customHeight="false" outlineLevel="0" collapsed="false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"/>
    </row>
    <row r="5" customFormat="false" ht="18.75" hidden="false" customHeight="false" outlineLevel="0" collapsed="false">
      <c r="A5" s="4"/>
      <c r="B5" s="4"/>
      <c r="C5" s="5" t="s">
        <v>39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6.5" hidden="false" customHeight="false" outlineLevel="0" collapsed="false">
      <c r="A6" s="40" t="s">
        <v>8</v>
      </c>
      <c r="B6" s="40"/>
      <c r="C6" s="41" t="s">
        <v>40</v>
      </c>
      <c r="D6" s="41"/>
      <c r="E6" s="42" t="s">
        <v>41</v>
      </c>
      <c r="F6" s="42"/>
      <c r="G6" s="42" t="s">
        <v>42</v>
      </c>
      <c r="H6" s="42"/>
      <c r="I6" s="42" t="s">
        <v>43</v>
      </c>
      <c r="J6" s="42"/>
      <c r="K6" s="42" t="s">
        <v>44</v>
      </c>
      <c r="L6" s="42"/>
      <c r="M6" s="42" t="s">
        <v>45</v>
      </c>
      <c r="N6" s="42"/>
      <c r="O6" s="42" t="s">
        <v>46</v>
      </c>
      <c r="P6" s="42"/>
      <c r="Q6" s="42" t="s">
        <v>47</v>
      </c>
      <c r="R6" s="42"/>
    </row>
    <row r="7" customFormat="false" ht="15" hidden="false" customHeight="false" outlineLevel="0" collapsed="false">
      <c r="A7" s="40"/>
      <c r="B7" s="40"/>
      <c r="C7" s="43" t="s">
        <v>48</v>
      </c>
      <c r="D7" s="43"/>
      <c r="E7" s="44"/>
      <c r="F7" s="44"/>
      <c r="G7" s="44"/>
      <c r="H7" s="44"/>
      <c r="I7" s="44"/>
      <c r="J7" s="44"/>
      <c r="K7" s="44" t="s">
        <v>49</v>
      </c>
      <c r="L7" s="44"/>
      <c r="M7" s="44"/>
      <c r="N7" s="44"/>
      <c r="O7" s="44"/>
      <c r="P7" s="44"/>
      <c r="Q7" s="44"/>
      <c r="R7" s="44"/>
    </row>
    <row r="8" s="47" customFormat="true" ht="11.25" hidden="false" customHeight="false" outlineLevel="0" collapsed="false">
      <c r="A8" s="40"/>
      <c r="B8" s="40"/>
      <c r="C8" s="45" t="s">
        <v>50</v>
      </c>
      <c r="D8" s="45"/>
      <c r="E8" s="46" t="s">
        <v>51</v>
      </c>
      <c r="F8" s="46"/>
      <c r="G8" s="46" t="s">
        <v>52</v>
      </c>
      <c r="H8" s="46"/>
      <c r="I8" s="46" t="s">
        <v>53</v>
      </c>
      <c r="J8" s="46"/>
      <c r="K8" s="46" t="s">
        <v>54</v>
      </c>
      <c r="L8" s="46"/>
      <c r="M8" s="46"/>
      <c r="N8" s="46"/>
      <c r="O8" s="46"/>
      <c r="P8" s="46"/>
      <c r="Q8" s="46"/>
      <c r="R8" s="46"/>
    </row>
    <row r="9" customFormat="false" ht="11.25" hidden="false" customHeight="false" outlineLevel="0" collapsed="false">
      <c r="A9" s="40"/>
      <c r="B9" s="40"/>
      <c r="C9" s="48" t="s">
        <v>48</v>
      </c>
      <c r="D9" s="48"/>
      <c r="E9" s="49"/>
      <c r="F9" s="49"/>
      <c r="G9" s="49"/>
      <c r="H9" s="49"/>
      <c r="I9" s="49"/>
      <c r="J9" s="49"/>
      <c r="K9" s="49" t="s">
        <v>49</v>
      </c>
      <c r="L9" s="49"/>
      <c r="M9" s="49"/>
      <c r="N9" s="49"/>
      <c r="O9" s="49"/>
      <c r="P9" s="49"/>
      <c r="Q9" s="49"/>
      <c r="R9" s="49"/>
    </row>
    <row r="10" customFormat="false" ht="15" hidden="false" customHeight="false" outlineLevel="0" collapsed="false">
      <c r="A10" s="11" t="s">
        <v>10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50"/>
    </row>
    <row r="11" customFormat="false" ht="15" hidden="false" customHeight="false" outlineLevel="0" collapsed="false">
      <c r="A11" s="16" t="s">
        <v>11</v>
      </c>
      <c r="B11" s="17"/>
      <c r="C11" s="18" t="n">
        <v>0</v>
      </c>
      <c r="D11" s="19"/>
      <c r="E11" s="18" t="n">
        <v>0</v>
      </c>
      <c r="F11" s="19"/>
      <c r="G11" s="18" t="n">
        <v>0</v>
      </c>
      <c r="H11" s="19"/>
      <c r="I11" s="18" t="n">
        <v>0</v>
      </c>
      <c r="J11" s="19"/>
      <c r="K11" s="18" t="n">
        <v>2787.198</v>
      </c>
      <c r="L11" s="19"/>
      <c r="M11" s="18" t="n">
        <f aca="false">SUM(C11,E11,G11,I11,K11)</f>
        <v>2787.198</v>
      </c>
      <c r="N11" s="19"/>
      <c r="O11" s="18" t="n">
        <v>2640.872</v>
      </c>
      <c r="P11" s="19"/>
      <c r="Q11" s="18" t="n">
        <v>2606.112</v>
      </c>
      <c r="R11" s="51"/>
    </row>
    <row r="12" customFormat="false" ht="15" hidden="false" customHeight="false" outlineLevel="0" collapsed="false">
      <c r="A12" s="22" t="s">
        <v>12</v>
      </c>
      <c r="B12" s="23"/>
      <c r="C12" s="24" t="n">
        <f aca="false">C11</f>
        <v>0</v>
      </c>
      <c r="D12" s="25"/>
      <c r="E12" s="24" t="n">
        <f aca="false">E11</f>
        <v>0</v>
      </c>
      <c r="F12" s="25"/>
      <c r="G12" s="24" t="n">
        <f aca="false">G11</f>
        <v>0</v>
      </c>
      <c r="H12" s="25"/>
      <c r="I12" s="24" t="n">
        <f aca="false">I11</f>
        <v>0</v>
      </c>
      <c r="J12" s="25"/>
      <c r="K12" s="24" t="n">
        <f aca="false">K11</f>
        <v>2787.198</v>
      </c>
      <c r="L12" s="25"/>
      <c r="M12" s="24" t="n">
        <f aca="false">K12+I12+G12+E12+C12</f>
        <v>2787.198</v>
      </c>
      <c r="N12" s="25"/>
      <c r="O12" s="24" t="n">
        <f aca="false">O11</f>
        <v>2640.872</v>
      </c>
      <c r="P12" s="25"/>
      <c r="Q12" s="24" t="n">
        <f aca="false">Q11</f>
        <v>2606.112</v>
      </c>
      <c r="R12" s="52"/>
    </row>
    <row r="14" customFormat="false" ht="15" hidden="false" customHeight="false" outlineLevel="0" collapsed="false">
      <c r="A14" s="11" t="s">
        <v>13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50"/>
    </row>
    <row r="15" customFormat="false" ht="15" hidden="false" customHeight="false" outlineLevel="0" collapsed="false">
      <c r="A15" s="16" t="s">
        <v>14</v>
      </c>
      <c r="B15" s="17"/>
      <c r="C15" s="18" t="n">
        <v>0</v>
      </c>
      <c r="D15" s="19"/>
      <c r="E15" s="18" t="n">
        <v>0</v>
      </c>
      <c r="F15" s="19"/>
      <c r="G15" s="18" t="n">
        <v>0</v>
      </c>
      <c r="H15" s="19"/>
      <c r="I15" s="18" t="n">
        <v>0</v>
      </c>
      <c r="J15" s="19"/>
      <c r="K15" s="18" t="n">
        <v>0</v>
      </c>
      <c r="L15" s="19"/>
      <c r="M15" s="18" t="n">
        <f aca="false">SUM(C15,E15,G15,I15,K15)</f>
        <v>0</v>
      </c>
      <c r="N15" s="19"/>
      <c r="O15" s="18" t="n">
        <v>170.905</v>
      </c>
      <c r="P15" s="19"/>
      <c r="Q15" s="18" t="n">
        <v>150.016</v>
      </c>
      <c r="R15" s="51"/>
    </row>
    <row r="16" customFormat="false" ht="15" hidden="false" customHeight="false" outlineLevel="0" collapsed="false">
      <c r="A16" s="28" t="s">
        <v>15</v>
      </c>
      <c r="B16" s="29"/>
      <c r="C16" s="30" t="n">
        <v>5553.896</v>
      </c>
      <c r="D16" s="31"/>
      <c r="E16" s="30" t="n">
        <v>1368.247</v>
      </c>
      <c r="F16" s="31"/>
      <c r="G16" s="30" t="n">
        <v>0</v>
      </c>
      <c r="H16" s="31"/>
      <c r="I16" s="30" t="n">
        <v>0</v>
      </c>
      <c r="J16" s="31"/>
      <c r="K16" s="30" t="n">
        <v>0</v>
      </c>
      <c r="L16" s="31"/>
      <c r="M16" s="30" t="n">
        <f aca="false">SUM(C16,E16,G16,I16,K16)</f>
        <v>6922.143</v>
      </c>
      <c r="N16" s="31"/>
      <c r="O16" s="30" t="n">
        <v>7882.51453316</v>
      </c>
      <c r="P16" s="31"/>
      <c r="Q16" s="30" t="n">
        <v>6744.1559871</v>
      </c>
      <c r="R16" s="53"/>
    </row>
    <row r="17" customFormat="false" ht="15" hidden="false" customHeight="false" outlineLevel="0" collapsed="false">
      <c r="A17" s="22" t="s">
        <v>12</v>
      </c>
      <c r="B17" s="23"/>
      <c r="C17" s="24" t="n">
        <f aca="false">C15+C16</f>
        <v>5553.896</v>
      </c>
      <c r="D17" s="25"/>
      <c r="E17" s="24" t="n">
        <f aca="false">E15+E16</f>
        <v>1368.247</v>
      </c>
      <c r="F17" s="25"/>
      <c r="G17" s="24" t="n">
        <f aca="false">G15+G16</f>
        <v>0</v>
      </c>
      <c r="H17" s="25"/>
      <c r="I17" s="24" t="n">
        <f aca="false">I15+I16</f>
        <v>0</v>
      </c>
      <c r="J17" s="25"/>
      <c r="K17" s="24" t="n">
        <f aca="false">K15+K16</f>
        <v>0</v>
      </c>
      <c r="L17" s="25"/>
      <c r="M17" s="24" t="n">
        <f aca="false">K17+I17+G17+E17+C17</f>
        <v>6922.143</v>
      </c>
      <c r="N17" s="25"/>
      <c r="O17" s="24" t="n">
        <f aca="false">O15+O16</f>
        <v>8053.41953316</v>
      </c>
      <c r="P17" s="25"/>
      <c r="Q17" s="24" t="n">
        <f aca="false">Q15+Q16</f>
        <v>6894.1719871</v>
      </c>
      <c r="R17" s="52"/>
    </row>
    <row r="19" customFormat="false" ht="15" hidden="false" customHeight="false" outlineLevel="0" collapsed="false">
      <c r="A19" s="11" t="s">
        <v>16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50"/>
    </row>
    <row r="20" customFormat="false" ht="15" hidden="false" customHeight="false" outlineLevel="0" collapsed="false">
      <c r="A20" s="16" t="s">
        <v>17</v>
      </c>
      <c r="B20" s="17"/>
      <c r="C20" s="18" t="n">
        <v>0</v>
      </c>
      <c r="D20" s="19"/>
      <c r="E20" s="18" t="n">
        <v>0</v>
      </c>
      <c r="F20" s="19"/>
      <c r="G20" s="18" t="n">
        <v>0</v>
      </c>
      <c r="H20" s="19"/>
      <c r="I20" s="18" t="n">
        <v>1313.8</v>
      </c>
      <c r="J20" s="19"/>
      <c r="K20" s="18" t="n">
        <v>0</v>
      </c>
      <c r="L20" s="19"/>
      <c r="M20" s="18" t="n">
        <f aca="false">SUM(C20,E20,G20,I20,K20)</f>
        <v>1313.8</v>
      </c>
      <c r="N20" s="19"/>
      <c r="O20" s="18" t="n">
        <v>1429.5</v>
      </c>
      <c r="P20" s="19"/>
      <c r="Q20" s="18" t="n">
        <v>1426.07</v>
      </c>
      <c r="R20" s="51"/>
    </row>
    <row r="21" customFormat="false" ht="15" hidden="false" customHeight="false" outlineLevel="0" collapsed="false">
      <c r="A21" s="22" t="s">
        <v>12</v>
      </c>
      <c r="B21" s="23"/>
      <c r="C21" s="24" t="n">
        <f aca="false">C20</f>
        <v>0</v>
      </c>
      <c r="D21" s="25"/>
      <c r="E21" s="24" t="n">
        <f aca="false">E20</f>
        <v>0</v>
      </c>
      <c r="F21" s="25"/>
      <c r="G21" s="24" t="n">
        <f aca="false">G20</f>
        <v>0</v>
      </c>
      <c r="H21" s="25"/>
      <c r="I21" s="24" t="n">
        <f aca="false">I20</f>
        <v>1313.8</v>
      </c>
      <c r="J21" s="25"/>
      <c r="K21" s="24" t="n">
        <f aca="false">K20</f>
        <v>0</v>
      </c>
      <c r="L21" s="25"/>
      <c r="M21" s="24" t="n">
        <f aca="false">K21+I21+G21+E21+C21</f>
        <v>1313.8</v>
      </c>
      <c r="N21" s="25"/>
      <c r="O21" s="24" t="n">
        <f aca="false">O20</f>
        <v>1429.5</v>
      </c>
      <c r="P21" s="25"/>
      <c r="Q21" s="24" t="n">
        <f aca="false">Q20</f>
        <v>1426.07</v>
      </c>
      <c r="R21" s="52"/>
    </row>
    <row r="23" customFormat="false" ht="15" hidden="false" customHeight="false" outlineLevel="0" collapsed="false">
      <c r="A23" s="11" t="s">
        <v>18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50"/>
    </row>
    <row r="24" customFormat="false" ht="15" hidden="false" customHeight="false" outlineLevel="0" collapsed="false">
      <c r="A24" s="16" t="s">
        <v>19</v>
      </c>
      <c r="B24" s="17"/>
      <c r="C24" s="18" t="n">
        <v>228.4</v>
      </c>
      <c r="D24" s="19"/>
      <c r="E24" s="18" t="n">
        <v>71.3</v>
      </c>
      <c r="F24" s="19"/>
      <c r="G24" s="18" t="n">
        <v>0</v>
      </c>
      <c r="H24" s="19"/>
      <c r="I24" s="18" t="n">
        <v>0</v>
      </c>
      <c r="J24" s="19"/>
      <c r="K24" s="18" t="n">
        <v>0</v>
      </c>
      <c r="L24" s="19"/>
      <c r="M24" s="18" t="n">
        <f aca="false">SUM(C24,E24,G24,I24,K24)</f>
        <v>299.7</v>
      </c>
      <c r="N24" s="19"/>
      <c r="O24" s="18" t="n">
        <v>334.7</v>
      </c>
      <c r="P24" s="19"/>
      <c r="Q24" s="18" t="n">
        <v>341.3</v>
      </c>
      <c r="R24" s="51"/>
    </row>
    <row r="25" customFormat="false" ht="15" hidden="false" customHeight="false" outlineLevel="0" collapsed="false">
      <c r="A25" s="28" t="s">
        <v>20</v>
      </c>
      <c r="B25" s="29"/>
      <c r="C25" s="30" t="n">
        <v>1064.804</v>
      </c>
      <c r="D25" s="31"/>
      <c r="E25" s="30" t="n">
        <v>495.988</v>
      </c>
      <c r="F25" s="31"/>
      <c r="G25" s="30" t="n">
        <v>0</v>
      </c>
      <c r="H25" s="31"/>
      <c r="I25" s="30" t="n">
        <v>0</v>
      </c>
      <c r="J25" s="31"/>
      <c r="K25" s="30" t="n">
        <v>0</v>
      </c>
      <c r="L25" s="31"/>
      <c r="M25" s="30" t="n">
        <f aca="false">SUM(C25,E25,G25,I25,K25)</f>
        <v>1560.792</v>
      </c>
      <c r="N25" s="31"/>
      <c r="O25" s="30" t="n">
        <v>1324.971</v>
      </c>
      <c r="P25" s="31"/>
      <c r="Q25" s="30" t="n">
        <v>1493.535</v>
      </c>
      <c r="R25" s="53"/>
    </row>
    <row r="26" customFormat="false" ht="15" hidden="false" customHeight="false" outlineLevel="0" collapsed="false">
      <c r="A26" s="16" t="s">
        <v>21</v>
      </c>
      <c r="B26" s="17"/>
      <c r="C26" s="18" t="n">
        <v>344.291</v>
      </c>
      <c r="D26" s="19"/>
      <c r="E26" s="18" t="n">
        <v>4394.046</v>
      </c>
      <c r="F26" s="19"/>
      <c r="G26" s="18" t="n">
        <v>851.98</v>
      </c>
      <c r="H26" s="19"/>
      <c r="I26" s="18" t="n">
        <v>73.253</v>
      </c>
      <c r="J26" s="19"/>
      <c r="K26" s="18" t="n">
        <v>472.43</v>
      </c>
      <c r="L26" s="19"/>
      <c r="M26" s="18" t="n">
        <f aca="false">SUM(C26,E26,G26,I26,K26)</f>
        <v>6136</v>
      </c>
      <c r="N26" s="19"/>
      <c r="O26" s="18" t="n">
        <v>5869</v>
      </c>
      <c r="P26" s="19"/>
      <c r="Q26" s="18" t="n">
        <v>5889.2</v>
      </c>
      <c r="R26" s="51"/>
    </row>
    <row r="27" customFormat="false" ht="15" hidden="false" customHeight="false" outlineLevel="0" collapsed="false">
      <c r="A27" s="28" t="s">
        <v>22</v>
      </c>
      <c r="B27" s="29"/>
      <c r="C27" s="30" t="n">
        <v>0</v>
      </c>
      <c r="D27" s="31"/>
      <c r="E27" s="30" t="n">
        <v>0</v>
      </c>
      <c r="F27" s="31"/>
      <c r="G27" s="30" t="n">
        <v>271.245</v>
      </c>
      <c r="H27" s="31"/>
      <c r="I27" s="30" t="n">
        <v>0</v>
      </c>
      <c r="J27" s="31"/>
      <c r="K27" s="30" t="n">
        <v>0</v>
      </c>
      <c r="L27" s="31"/>
      <c r="M27" s="30" t="n">
        <f aca="false">SUM(C27,E27,G27,I27,K27)</f>
        <v>271.245</v>
      </c>
      <c r="N27" s="31"/>
      <c r="O27" s="30" t="n">
        <v>262.338</v>
      </c>
      <c r="P27" s="31"/>
      <c r="Q27" s="30" t="n">
        <v>386</v>
      </c>
      <c r="R27" s="53"/>
    </row>
    <row r="28" customFormat="false" ht="15" hidden="false" customHeight="false" outlineLevel="0" collapsed="false">
      <c r="A28" s="16" t="s">
        <v>23</v>
      </c>
      <c r="B28" s="17"/>
      <c r="C28" s="18" t="n">
        <v>0</v>
      </c>
      <c r="D28" s="19"/>
      <c r="E28" s="18" t="n">
        <v>0</v>
      </c>
      <c r="F28" s="19"/>
      <c r="G28" s="18" t="n">
        <v>0</v>
      </c>
      <c r="H28" s="19"/>
      <c r="I28" s="18" t="n">
        <v>0</v>
      </c>
      <c r="J28" s="19"/>
      <c r="K28" s="18" t="n">
        <v>535.789</v>
      </c>
      <c r="L28" s="19"/>
      <c r="M28" s="18" t="n">
        <f aca="false">SUM(C28,E28,G28,I28,K28)</f>
        <v>535.789</v>
      </c>
      <c r="N28" s="19"/>
      <c r="O28" s="18" t="n">
        <v>459.151</v>
      </c>
      <c r="P28" s="19"/>
      <c r="Q28" s="18" t="n">
        <v>473.02</v>
      </c>
      <c r="R28" s="51"/>
    </row>
    <row r="29" customFormat="false" ht="15" hidden="false" customHeight="false" outlineLevel="0" collapsed="false">
      <c r="A29" s="28" t="s">
        <v>24</v>
      </c>
      <c r="B29" s="29"/>
      <c r="C29" s="30" t="n">
        <v>0</v>
      </c>
      <c r="D29" s="31"/>
      <c r="E29" s="30" t="n">
        <v>0</v>
      </c>
      <c r="F29" s="31"/>
      <c r="G29" s="30" t="n">
        <v>0</v>
      </c>
      <c r="H29" s="31"/>
      <c r="I29" s="30" t="n">
        <v>0</v>
      </c>
      <c r="J29" s="31"/>
      <c r="K29" s="30" t="n">
        <v>306.82</v>
      </c>
      <c r="L29" s="31"/>
      <c r="M29" s="30" t="n">
        <f aca="false">SUM(C29,E29,G29,I29,K29)</f>
        <v>306.82</v>
      </c>
      <c r="N29" s="31"/>
      <c r="O29" s="30" t="n">
        <v>324.067</v>
      </c>
      <c r="P29" s="31"/>
      <c r="Q29" s="30" t="n">
        <v>256.092</v>
      </c>
      <c r="R29" s="53"/>
    </row>
    <row r="30" customFormat="false" ht="15" hidden="false" customHeight="false" outlineLevel="0" collapsed="false">
      <c r="A30" s="16" t="s">
        <v>25</v>
      </c>
      <c r="B30" s="17"/>
      <c r="C30" s="18" t="n">
        <v>983.144</v>
      </c>
      <c r="D30" s="19"/>
      <c r="E30" s="18" t="n">
        <v>0</v>
      </c>
      <c r="F30" s="19"/>
      <c r="G30" s="18" t="n">
        <v>0</v>
      </c>
      <c r="H30" s="19"/>
      <c r="I30" s="18" t="n">
        <v>0</v>
      </c>
      <c r="J30" s="19"/>
      <c r="K30" s="18" t="n">
        <v>0</v>
      </c>
      <c r="L30" s="19"/>
      <c r="M30" s="18" t="n">
        <f aca="false">SUM(C30,E30,G30,I30,K30)</f>
        <v>983.144</v>
      </c>
      <c r="N30" s="19"/>
      <c r="O30" s="18" t="n">
        <v>738.596</v>
      </c>
      <c r="P30" s="19"/>
      <c r="Q30" s="18" t="n">
        <v>738.596</v>
      </c>
      <c r="R30" s="51"/>
    </row>
    <row r="31" customFormat="false" ht="15" hidden="false" customHeight="false" outlineLevel="0" collapsed="false">
      <c r="A31" s="22" t="s">
        <v>12</v>
      </c>
      <c r="B31" s="23"/>
      <c r="C31" s="24" t="n">
        <f aca="false">C24+C25+C26+C27+C28+C29+C30</f>
        <v>2620.639</v>
      </c>
      <c r="D31" s="25"/>
      <c r="E31" s="24" t="n">
        <f aca="false">E24+E25+E26+E27+E28+E29+E30</f>
        <v>4961.334</v>
      </c>
      <c r="F31" s="25"/>
      <c r="G31" s="24" t="n">
        <f aca="false">G24+G25+G26+G27+G28+G29+G30</f>
        <v>1123.225</v>
      </c>
      <c r="H31" s="25"/>
      <c r="I31" s="24" t="n">
        <f aca="false">I24+I25+I26+I27+I28+I29+I30</f>
        <v>73.253</v>
      </c>
      <c r="J31" s="25"/>
      <c r="K31" s="24" t="n">
        <f aca="false">K24+K25+K26+K27+K28+K29+K30</f>
        <v>1315.039</v>
      </c>
      <c r="L31" s="25"/>
      <c r="M31" s="24" t="n">
        <f aca="false">K31+I31+G31+E31+C31</f>
        <v>10093.49</v>
      </c>
      <c r="N31" s="25"/>
      <c r="O31" s="24" t="n">
        <f aca="false">O24+O25+O26+O27+O28+O29+O30</f>
        <v>9312.823</v>
      </c>
      <c r="P31" s="25"/>
      <c r="Q31" s="24" t="n">
        <f aca="false">Q24+Q25+Q26+Q27+Q28+Q29+Q30</f>
        <v>9577.743</v>
      </c>
      <c r="R31" s="52"/>
    </row>
    <row r="33" customFormat="false" ht="15" hidden="false" customHeight="false" outlineLevel="0" collapsed="false">
      <c r="A33" s="11" t="s">
        <v>26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50"/>
    </row>
    <row r="34" customFormat="false" ht="15" hidden="false" customHeight="false" outlineLevel="0" collapsed="false">
      <c r="A34" s="16" t="s">
        <v>27</v>
      </c>
      <c r="B34" s="17"/>
      <c r="C34" s="18" t="n">
        <v>21.263</v>
      </c>
      <c r="D34" s="19"/>
      <c r="E34" s="18" t="n">
        <v>429.149</v>
      </c>
      <c r="F34" s="19"/>
      <c r="G34" s="18" t="n">
        <v>327.83</v>
      </c>
      <c r="H34" s="19"/>
      <c r="I34" s="18" t="n">
        <v>0</v>
      </c>
      <c r="J34" s="19"/>
      <c r="K34" s="18" t="n">
        <v>0</v>
      </c>
      <c r="L34" s="19"/>
      <c r="M34" s="18" t="n">
        <f aca="false">SUM(C34,E34,G34,I34,K34)</f>
        <v>778.242</v>
      </c>
      <c r="N34" s="19"/>
      <c r="O34" s="18" t="n">
        <v>804.26</v>
      </c>
      <c r="P34" s="19"/>
      <c r="Q34" s="18" t="n">
        <v>677.472</v>
      </c>
      <c r="R34" s="51"/>
    </row>
    <row r="35" customFormat="false" ht="15" hidden="false" customHeight="false" outlineLevel="0" collapsed="false">
      <c r="A35" s="28" t="s">
        <v>28</v>
      </c>
      <c r="B35" s="29"/>
      <c r="C35" s="30" t="n">
        <v>231.317</v>
      </c>
      <c r="D35" s="31"/>
      <c r="E35" s="30" t="n">
        <v>657.829</v>
      </c>
      <c r="F35" s="31"/>
      <c r="G35" s="30" t="n">
        <v>502.835</v>
      </c>
      <c r="H35" s="31"/>
      <c r="I35" s="30" t="n">
        <v>269.199</v>
      </c>
      <c r="J35" s="31"/>
      <c r="K35" s="30" t="n">
        <v>0</v>
      </c>
      <c r="L35" s="31"/>
      <c r="M35" s="30" t="n">
        <f aca="false">SUM(C35,E35,G35,I35,K35)</f>
        <v>1661.18</v>
      </c>
      <c r="N35" s="31"/>
      <c r="O35" s="30" t="n">
        <v>1460.508</v>
      </c>
      <c r="P35" s="31"/>
      <c r="Q35" s="30" t="n">
        <v>1761.671</v>
      </c>
      <c r="R35" s="53"/>
    </row>
    <row r="36" customFormat="false" ht="15" hidden="false" customHeight="false" outlineLevel="0" collapsed="false">
      <c r="A36" s="16" t="s">
        <v>29</v>
      </c>
      <c r="B36" s="17"/>
      <c r="C36" s="18" t="n">
        <v>0</v>
      </c>
      <c r="D36" s="19"/>
      <c r="E36" s="18" t="n">
        <v>0</v>
      </c>
      <c r="F36" s="19"/>
      <c r="G36" s="18" t="n">
        <v>726</v>
      </c>
      <c r="H36" s="19"/>
      <c r="I36" s="18" t="n">
        <v>0</v>
      </c>
      <c r="J36" s="19"/>
      <c r="K36" s="18" t="n">
        <v>0</v>
      </c>
      <c r="L36" s="19"/>
      <c r="M36" s="18" t="n">
        <f aca="false">SUM(C36,E36,G36,I36,K36)</f>
        <v>726</v>
      </c>
      <c r="N36" s="19"/>
      <c r="O36" s="18" t="n">
        <v>851</v>
      </c>
      <c r="P36" s="19"/>
      <c r="Q36" s="18" t="n">
        <v>550</v>
      </c>
      <c r="R36" s="51"/>
    </row>
    <row r="37" customFormat="false" ht="15" hidden="false" customHeight="false" outlineLevel="0" collapsed="false">
      <c r="A37" s="28" t="s">
        <v>30</v>
      </c>
      <c r="B37" s="29"/>
      <c r="C37" s="30" t="n">
        <v>207.9</v>
      </c>
      <c r="D37" s="31"/>
      <c r="E37" s="30" t="n">
        <v>79.377</v>
      </c>
      <c r="F37" s="31"/>
      <c r="G37" s="30" t="n">
        <v>0</v>
      </c>
      <c r="H37" s="31"/>
      <c r="I37" s="30" t="n">
        <v>0</v>
      </c>
      <c r="J37" s="31"/>
      <c r="K37" s="30" t="n">
        <v>0</v>
      </c>
      <c r="L37" s="31"/>
      <c r="M37" s="30" t="n">
        <f aca="false">SUM(C37,E37,G37,I37,K37)</f>
        <v>287.277</v>
      </c>
      <c r="N37" s="31"/>
      <c r="O37" s="30" t="n">
        <v>460.175</v>
      </c>
      <c r="P37" s="31"/>
      <c r="Q37" s="30" t="n">
        <v>401.635</v>
      </c>
      <c r="R37" s="53"/>
    </row>
    <row r="38" customFormat="false" ht="15" hidden="false" customHeight="false" outlineLevel="0" collapsed="false">
      <c r="A38" s="22" t="s">
        <v>12</v>
      </c>
      <c r="B38" s="23"/>
      <c r="C38" s="24" t="n">
        <f aca="false">C34+C35+C36+C37</f>
        <v>460.48</v>
      </c>
      <c r="D38" s="25"/>
      <c r="E38" s="24" t="n">
        <f aca="false">E34+E35+E36+E37</f>
        <v>1166.355</v>
      </c>
      <c r="F38" s="25"/>
      <c r="G38" s="24" t="n">
        <f aca="false">G34+G35+G36+G37</f>
        <v>1556.665</v>
      </c>
      <c r="H38" s="25"/>
      <c r="I38" s="24" t="n">
        <f aca="false">I34+I35+I36+I37</f>
        <v>269.199</v>
      </c>
      <c r="J38" s="25"/>
      <c r="K38" s="24" t="n">
        <f aca="false">K34+K35+K36+K37</f>
        <v>0</v>
      </c>
      <c r="L38" s="25"/>
      <c r="M38" s="24" t="n">
        <f aca="false">K38+I38+G38+E38+C38</f>
        <v>3452.699</v>
      </c>
      <c r="N38" s="25"/>
      <c r="O38" s="24" t="n">
        <f aca="false">O34+O35+O36+O37</f>
        <v>3575.943</v>
      </c>
      <c r="P38" s="25"/>
      <c r="Q38" s="24" t="n">
        <f aca="false">Q34+Q35+Q36+Q37</f>
        <v>3390.778</v>
      </c>
      <c r="R38" s="52"/>
    </row>
    <row r="40" customFormat="false" ht="15" hidden="false" customHeight="false" outlineLevel="0" collapsed="false">
      <c r="A40" s="11" t="s">
        <v>31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50"/>
    </row>
    <row r="41" customFormat="false" ht="15" hidden="false" customHeight="false" outlineLevel="0" collapsed="false">
      <c r="A41" s="16" t="s">
        <v>32</v>
      </c>
      <c r="B41" s="17"/>
      <c r="C41" s="18" t="n">
        <v>0</v>
      </c>
      <c r="D41" s="19"/>
      <c r="E41" s="18" t="n">
        <v>26627</v>
      </c>
      <c r="F41" s="19"/>
      <c r="G41" s="18" t="n">
        <v>0</v>
      </c>
      <c r="H41" s="19"/>
      <c r="I41" s="18" t="n">
        <v>0</v>
      </c>
      <c r="J41" s="19"/>
      <c r="K41" s="18" t="n">
        <v>0</v>
      </c>
      <c r="L41" s="19"/>
      <c r="M41" s="18" t="n">
        <f aca="false">SUM(C41,E41,G41,I41,K41)</f>
        <v>26627</v>
      </c>
      <c r="N41" s="19"/>
      <c r="O41" s="18" t="n">
        <v>22245</v>
      </c>
      <c r="P41" s="19"/>
      <c r="Q41" s="18" t="n">
        <v>18396</v>
      </c>
      <c r="R41" s="51"/>
    </row>
    <row r="42" customFormat="false" ht="15" hidden="false" customHeight="false" outlineLevel="0" collapsed="false">
      <c r="A42" s="22" t="s">
        <v>12</v>
      </c>
      <c r="B42" s="23"/>
      <c r="C42" s="24" t="n">
        <f aca="false">C41</f>
        <v>0</v>
      </c>
      <c r="D42" s="25"/>
      <c r="E42" s="24" t="n">
        <f aca="false">E41</f>
        <v>26627</v>
      </c>
      <c r="F42" s="25"/>
      <c r="G42" s="24" t="n">
        <f aca="false">G41</f>
        <v>0</v>
      </c>
      <c r="H42" s="25"/>
      <c r="I42" s="24" t="n">
        <f aca="false">I41</f>
        <v>0</v>
      </c>
      <c r="J42" s="25"/>
      <c r="K42" s="24" t="n">
        <f aca="false">K41</f>
        <v>0</v>
      </c>
      <c r="L42" s="25"/>
      <c r="M42" s="24" t="n">
        <f aca="false">K42+I42+G42+E42+C42</f>
        <v>26627</v>
      </c>
      <c r="N42" s="25"/>
      <c r="O42" s="24" t="n">
        <f aca="false">O41</f>
        <v>22245</v>
      </c>
      <c r="P42" s="25"/>
      <c r="Q42" s="24" t="n">
        <f aca="false">Q41</f>
        <v>18396</v>
      </c>
      <c r="R42" s="52"/>
    </row>
    <row r="44" customFormat="false" ht="15" hidden="false" customHeight="false" outlineLevel="0" collapsed="false">
      <c r="A44" s="11" t="s">
        <v>33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50"/>
    </row>
    <row r="45" customFormat="false" ht="15" hidden="false" customHeight="false" outlineLevel="0" collapsed="false">
      <c r="A45" s="16" t="s">
        <v>34</v>
      </c>
      <c r="B45" s="17"/>
      <c r="C45" s="18" t="n">
        <v>482.29</v>
      </c>
      <c r="D45" s="19"/>
      <c r="E45" s="18" t="n">
        <v>0</v>
      </c>
      <c r="F45" s="19"/>
      <c r="G45" s="18" t="n">
        <v>0</v>
      </c>
      <c r="H45" s="19"/>
      <c r="I45" s="18" t="n">
        <v>0</v>
      </c>
      <c r="J45" s="19"/>
      <c r="K45" s="18" t="n">
        <v>0</v>
      </c>
      <c r="L45" s="19"/>
      <c r="M45" s="18" t="n">
        <f aca="false">SUM(C45,E45,G45,I45,K45)</f>
        <v>482.29</v>
      </c>
      <c r="N45" s="19"/>
      <c r="O45" s="18" t="n">
        <v>470.785</v>
      </c>
      <c r="P45" s="19"/>
      <c r="Q45" s="18" t="n">
        <v>670.715</v>
      </c>
      <c r="R45" s="51"/>
    </row>
    <row r="46" customFormat="false" ht="15" hidden="false" customHeight="false" outlineLevel="0" collapsed="false">
      <c r="A46" s="28" t="s">
        <v>35</v>
      </c>
      <c r="B46" s="29"/>
      <c r="C46" s="30" t="n">
        <v>0</v>
      </c>
      <c r="D46" s="31"/>
      <c r="E46" s="30" t="n">
        <v>0</v>
      </c>
      <c r="F46" s="31"/>
      <c r="G46" s="30" t="n">
        <v>0</v>
      </c>
      <c r="H46" s="31"/>
      <c r="I46" s="30" t="n">
        <v>0</v>
      </c>
      <c r="J46" s="31"/>
      <c r="K46" s="30" t="n">
        <v>48.887</v>
      </c>
      <c r="L46" s="31"/>
      <c r="M46" s="30" t="n">
        <f aca="false">SUM(C46,E46,G46,I46,K46)</f>
        <v>48.887</v>
      </c>
      <c r="N46" s="31"/>
      <c r="O46" s="30" t="n">
        <v>38.838</v>
      </c>
      <c r="P46" s="31"/>
      <c r="Q46" s="30" t="n">
        <v>116.9</v>
      </c>
      <c r="R46" s="53"/>
    </row>
    <row r="47" customFormat="false" ht="15" hidden="false" customHeight="false" outlineLevel="0" collapsed="false">
      <c r="A47" s="22" t="s">
        <v>12</v>
      </c>
      <c r="B47" s="23"/>
      <c r="C47" s="24" t="n">
        <f aca="false">C45+C46</f>
        <v>482.29</v>
      </c>
      <c r="D47" s="25"/>
      <c r="E47" s="24" t="n">
        <f aca="false">E45+E46</f>
        <v>0</v>
      </c>
      <c r="F47" s="25"/>
      <c r="G47" s="24" t="n">
        <f aca="false">G45+G46</f>
        <v>0</v>
      </c>
      <c r="H47" s="25"/>
      <c r="I47" s="24" t="n">
        <f aca="false">I45+I46</f>
        <v>0</v>
      </c>
      <c r="J47" s="25"/>
      <c r="K47" s="24" t="n">
        <f aca="false">K45+K46</f>
        <v>48.887</v>
      </c>
      <c r="L47" s="25"/>
      <c r="M47" s="24" t="n">
        <f aca="false">K47+I47+G47+E47+C47</f>
        <v>531.177</v>
      </c>
      <c r="N47" s="25"/>
      <c r="O47" s="24" t="n">
        <f aca="false">O45+O46</f>
        <v>509.623</v>
      </c>
      <c r="P47" s="25"/>
      <c r="Q47" s="24" t="n">
        <f aca="false">Q45+Q46</f>
        <v>787.615</v>
      </c>
      <c r="R47" s="52"/>
    </row>
    <row r="49" customFormat="false" ht="18" hidden="false" customHeight="false" outlineLevel="0" collapsed="false">
      <c r="A49" s="34" t="s">
        <v>36</v>
      </c>
      <c r="B49" s="35"/>
      <c r="C49" s="36" t="n">
        <f aca="false">C12+C17+C21+C31+C38+C42+C47</f>
        <v>9117.305</v>
      </c>
      <c r="D49" s="37"/>
      <c r="E49" s="36" t="n">
        <f aca="false">E12+E17+E21+E31+E38+E42+E47</f>
        <v>34122.936</v>
      </c>
      <c r="F49" s="37"/>
      <c r="G49" s="36" t="n">
        <f aca="false">G12+G17+G21+G31+G38+G42+G47</f>
        <v>2679.89</v>
      </c>
      <c r="H49" s="37"/>
      <c r="I49" s="36" t="n">
        <f aca="false">I12+I17+I21+I31+I38+I42+I47</f>
        <v>1656.252</v>
      </c>
      <c r="J49" s="37"/>
      <c r="K49" s="36" t="n">
        <f aca="false">K12+K17+K21+K31+K38+K42+K47</f>
        <v>4151.124</v>
      </c>
      <c r="L49" s="37"/>
      <c r="M49" s="36" t="n">
        <f aca="false">K49+I49+G49+E49+C49</f>
        <v>51727.507</v>
      </c>
      <c r="N49" s="37"/>
      <c r="O49" s="36" t="n">
        <f aca="false">O12+O17+O21+O31+O38+O42+O47</f>
        <v>47767.18053316</v>
      </c>
      <c r="P49" s="37"/>
      <c r="Q49" s="36" t="n">
        <f aca="false">Q12+Q17+Q21+Q31+Q38+Q42+Q47</f>
        <v>43078.4899871</v>
      </c>
      <c r="R49" s="54"/>
    </row>
  </sheetData>
  <mergeCells count="44"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C8:D8"/>
    <mergeCell ref="E8:F8"/>
    <mergeCell ref="G8:H8"/>
    <mergeCell ref="I8:J8"/>
    <mergeCell ref="K8:L8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A10:B10"/>
    <mergeCell ref="A14:B14"/>
    <mergeCell ref="A19:B19"/>
    <mergeCell ref="A23:B23"/>
    <mergeCell ref="A33:B33"/>
    <mergeCell ref="A40:B40"/>
    <mergeCell ref="A44:B44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12.7125506072875"/>
    <col collapsed="false" hidden="false" max="4" min="4" style="0" width="1"/>
    <col collapsed="false" hidden="false" max="5" min="5" style="0" width="12.7125506072875"/>
    <col collapsed="false" hidden="false" max="6" min="6" style="0" width="1"/>
    <col collapsed="false" hidden="false" max="7" min="7" style="0" width="12.7125506072875"/>
    <col collapsed="false" hidden="false" max="8" min="8" style="0" width="1"/>
    <col collapsed="false" hidden="false" max="9" min="9" style="0" width="12.7125506072875"/>
    <col collapsed="false" hidden="false" max="10" min="10" style="0" width="1"/>
    <col collapsed="false" hidden="false" max="11" min="11" style="0" width="12.7125506072875"/>
    <col collapsed="false" hidden="false" max="12" min="12" style="0" width="1"/>
    <col collapsed="false" hidden="false" max="13" min="13" style="0" width="12.7125506072875"/>
    <col collapsed="false" hidden="false" max="14" min="14" style="0" width="1"/>
    <col collapsed="false" hidden="false" max="15" min="15" style="0" width="12.7125506072875"/>
    <col collapsed="false" hidden="false" max="16" min="16" style="0" width="1"/>
    <col collapsed="false" hidden="false" max="17" min="17" style="0" width="12.7125506072875"/>
    <col collapsed="false" hidden="false" max="18" min="18" style="0" width="17.4251012145749"/>
    <col collapsed="false" hidden="false" max="1025" min="19" style="0" width="9.1417004048583"/>
  </cols>
  <sheetData>
    <row r="1" customFormat="false" ht="23.25" hidden="false" customHeight="false" outlineLevel="0" collapsed="false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"/>
    </row>
    <row r="5" customFormat="false" ht="18.75" hidden="false" customHeight="false" outlineLevel="0" collapsed="false">
      <c r="A5" s="4"/>
      <c r="B5" s="4"/>
      <c r="C5" s="5" t="s">
        <v>39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6.5" hidden="false" customHeight="false" outlineLevel="0" collapsed="false">
      <c r="A6" s="40" t="s">
        <v>8</v>
      </c>
      <c r="B6" s="40"/>
      <c r="C6" s="41" t="s">
        <v>40</v>
      </c>
      <c r="D6" s="41"/>
      <c r="E6" s="42" t="s">
        <v>41</v>
      </c>
      <c r="F6" s="42"/>
      <c r="G6" s="42" t="s">
        <v>42</v>
      </c>
      <c r="H6" s="42"/>
      <c r="I6" s="42" t="s">
        <v>43</v>
      </c>
      <c r="J6" s="42"/>
      <c r="K6" s="42" t="s">
        <v>44</v>
      </c>
      <c r="L6" s="42"/>
      <c r="M6" s="42" t="s">
        <v>45</v>
      </c>
      <c r="N6" s="42"/>
      <c r="O6" s="42" t="s">
        <v>46</v>
      </c>
      <c r="P6" s="42"/>
      <c r="Q6" s="42" t="s">
        <v>47</v>
      </c>
      <c r="R6" s="42"/>
    </row>
    <row r="7" customFormat="false" ht="15" hidden="false" customHeight="false" outlineLevel="0" collapsed="false">
      <c r="A7" s="40"/>
      <c r="B7" s="40"/>
      <c r="C7" s="43" t="s">
        <v>48</v>
      </c>
      <c r="D7" s="43"/>
      <c r="E7" s="44"/>
      <c r="F7" s="44"/>
      <c r="G7" s="44"/>
      <c r="H7" s="44"/>
      <c r="I7" s="44"/>
      <c r="J7" s="44"/>
      <c r="K7" s="44" t="s">
        <v>49</v>
      </c>
      <c r="L7" s="44"/>
      <c r="M7" s="44"/>
      <c r="N7" s="44"/>
      <c r="O7" s="44"/>
      <c r="P7" s="44"/>
      <c r="Q7" s="44"/>
      <c r="R7" s="44"/>
    </row>
    <row r="8" customFormat="false" ht="15" hidden="false" customHeight="false" outlineLevel="0" collapsed="false">
      <c r="A8" s="40"/>
      <c r="B8" s="40"/>
      <c r="C8" s="45" t="s">
        <v>50</v>
      </c>
      <c r="D8" s="45"/>
      <c r="E8" s="46" t="s">
        <v>51</v>
      </c>
      <c r="F8" s="46"/>
      <c r="G8" s="46" t="s">
        <v>52</v>
      </c>
      <c r="H8" s="46"/>
      <c r="I8" s="46" t="s">
        <v>53</v>
      </c>
      <c r="J8" s="46"/>
      <c r="K8" s="46" t="s">
        <v>54</v>
      </c>
      <c r="L8" s="46"/>
      <c r="M8" s="44"/>
      <c r="N8" s="44"/>
      <c r="O8" s="44"/>
      <c r="P8" s="44"/>
      <c r="Q8" s="44"/>
      <c r="R8" s="44"/>
    </row>
    <row r="9" customFormat="false" ht="15" hidden="false" customHeight="false" outlineLevel="0" collapsed="false">
      <c r="A9" s="40"/>
      <c r="B9" s="40"/>
      <c r="C9" s="48" t="s">
        <v>48</v>
      </c>
      <c r="D9" s="48"/>
      <c r="E9" s="49"/>
      <c r="F9" s="49"/>
      <c r="G9" s="49"/>
      <c r="H9" s="49"/>
      <c r="I9" s="49"/>
      <c r="J9" s="49"/>
      <c r="K9" s="49" t="s">
        <v>49</v>
      </c>
      <c r="L9" s="49"/>
      <c r="M9" s="55"/>
      <c r="N9" s="55"/>
      <c r="O9" s="55"/>
      <c r="P9" s="55"/>
      <c r="Q9" s="55"/>
      <c r="R9" s="55"/>
    </row>
    <row r="10" customFormat="false" ht="15" hidden="false" customHeight="false" outlineLevel="0" collapsed="false">
      <c r="A10" s="11" t="s">
        <v>10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50"/>
    </row>
    <row r="11" customFormat="false" ht="15" hidden="false" customHeight="false" outlineLevel="0" collapsed="false">
      <c r="A11" s="16" t="s">
        <v>11</v>
      </c>
      <c r="B11" s="17"/>
      <c r="C11" s="18" t="n">
        <v>0</v>
      </c>
      <c r="D11" s="19"/>
      <c r="E11" s="18" t="n">
        <v>0</v>
      </c>
      <c r="F11" s="19"/>
      <c r="G11" s="18" t="n">
        <v>0</v>
      </c>
      <c r="H11" s="19"/>
      <c r="I11" s="18" t="n">
        <v>0</v>
      </c>
      <c r="J11" s="19"/>
      <c r="K11" s="18" t="n">
        <v>2769.57</v>
      </c>
      <c r="L11" s="19"/>
      <c r="M11" s="18" t="n">
        <f aca="false">SUM(C11,E11,G11,I11,K11)</f>
        <v>2769.57</v>
      </c>
      <c r="N11" s="19"/>
      <c r="O11" s="18" t="n">
        <v>2543.839</v>
      </c>
      <c r="P11" s="19"/>
      <c r="Q11" s="18" t="n">
        <v>2588.7</v>
      </c>
      <c r="R11" s="51"/>
    </row>
    <row r="12" customFormat="false" ht="15" hidden="false" customHeight="false" outlineLevel="0" collapsed="false">
      <c r="A12" s="22" t="s">
        <v>12</v>
      </c>
      <c r="B12" s="23"/>
      <c r="C12" s="24" t="n">
        <f aca="false">C11</f>
        <v>0</v>
      </c>
      <c r="D12" s="25"/>
      <c r="E12" s="24" t="n">
        <f aca="false">E11</f>
        <v>0</v>
      </c>
      <c r="F12" s="25"/>
      <c r="G12" s="24" t="n">
        <f aca="false">G11</f>
        <v>0</v>
      </c>
      <c r="H12" s="25"/>
      <c r="I12" s="24" t="n">
        <f aca="false">I11</f>
        <v>0</v>
      </c>
      <c r="J12" s="25"/>
      <c r="K12" s="24" t="n">
        <f aca="false">K11</f>
        <v>2769.57</v>
      </c>
      <c r="L12" s="25"/>
      <c r="M12" s="24" t="n">
        <f aca="false">K12+I12+G12+E12+C12</f>
        <v>2769.57</v>
      </c>
      <c r="N12" s="25"/>
      <c r="O12" s="24" t="n">
        <f aca="false">O11</f>
        <v>2543.839</v>
      </c>
      <c r="P12" s="25"/>
      <c r="Q12" s="24" t="n">
        <f aca="false">Q11</f>
        <v>2588.7</v>
      </c>
      <c r="R12" s="52"/>
    </row>
    <row r="14" customFormat="false" ht="15" hidden="false" customHeight="false" outlineLevel="0" collapsed="false">
      <c r="A14" s="11" t="s">
        <v>13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50"/>
    </row>
    <row r="15" customFormat="false" ht="15" hidden="false" customHeight="false" outlineLevel="0" collapsed="false">
      <c r="A15" s="16" t="s">
        <v>14</v>
      </c>
      <c r="B15" s="17"/>
      <c r="C15" s="18" t="n">
        <v>0</v>
      </c>
      <c r="D15" s="19"/>
      <c r="E15" s="18" t="n">
        <v>0</v>
      </c>
      <c r="F15" s="19"/>
      <c r="G15" s="18" t="n">
        <v>0</v>
      </c>
      <c r="H15" s="19"/>
      <c r="I15" s="18" t="n">
        <v>0</v>
      </c>
      <c r="J15" s="19"/>
      <c r="K15" s="18" t="n">
        <v>0</v>
      </c>
      <c r="L15" s="19"/>
      <c r="M15" s="18" t="n">
        <f aca="false">SUM(C15,E15,G15,I15,K15)</f>
        <v>0</v>
      </c>
      <c r="N15" s="19"/>
      <c r="O15" s="18" t="n">
        <v>170.905</v>
      </c>
      <c r="P15" s="19"/>
      <c r="Q15" s="18" t="n">
        <v>150.016</v>
      </c>
      <c r="R15" s="51"/>
    </row>
    <row r="16" customFormat="false" ht="15" hidden="false" customHeight="false" outlineLevel="0" collapsed="false">
      <c r="A16" s="28" t="s">
        <v>15</v>
      </c>
      <c r="B16" s="29"/>
      <c r="C16" s="30" t="n">
        <v>3621.475</v>
      </c>
      <c r="D16" s="31"/>
      <c r="E16" s="30" t="n">
        <v>1254.028</v>
      </c>
      <c r="F16" s="31"/>
      <c r="G16" s="30" t="n">
        <v>0</v>
      </c>
      <c r="H16" s="31"/>
      <c r="I16" s="30" t="n">
        <v>0</v>
      </c>
      <c r="J16" s="31"/>
      <c r="K16" s="30" t="n">
        <v>0</v>
      </c>
      <c r="L16" s="31"/>
      <c r="M16" s="30" t="n">
        <f aca="false">SUM(C16,E16,G16,I16,K16)</f>
        <v>4875.503</v>
      </c>
      <c r="N16" s="31"/>
      <c r="O16" s="30" t="n">
        <v>6289.34561189</v>
      </c>
      <c r="P16" s="31"/>
      <c r="Q16" s="30" t="n">
        <v>5863.495</v>
      </c>
      <c r="R16" s="53"/>
    </row>
    <row r="17" customFormat="false" ht="15" hidden="false" customHeight="false" outlineLevel="0" collapsed="false">
      <c r="A17" s="22" t="s">
        <v>12</v>
      </c>
      <c r="B17" s="23"/>
      <c r="C17" s="24" t="n">
        <f aca="false">C15+C16</f>
        <v>3621.475</v>
      </c>
      <c r="D17" s="25"/>
      <c r="E17" s="24" t="n">
        <f aca="false">E15+E16</f>
        <v>1254.028</v>
      </c>
      <c r="F17" s="25"/>
      <c r="G17" s="24" t="n">
        <f aca="false">G15+G16</f>
        <v>0</v>
      </c>
      <c r="H17" s="25"/>
      <c r="I17" s="24" t="n">
        <f aca="false">I15+I16</f>
        <v>0</v>
      </c>
      <c r="J17" s="25"/>
      <c r="K17" s="24" t="n">
        <f aca="false">K15+K16</f>
        <v>0</v>
      </c>
      <c r="L17" s="25"/>
      <c r="M17" s="24" t="n">
        <f aca="false">K17+I17+G17+E17+C17</f>
        <v>4875.503</v>
      </c>
      <c r="N17" s="25"/>
      <c r="O17" s="24" t="n">
        <f aca="false">O15+O16</f>
        <v>6460.25061189</v>
      </c>
      <c r="P17" s="25"/>
      <c r="Q17" s="24" t="n">
        <f aca="false">Q15+Q16</f>
        <v>6013.511</v>
      </c>
      <c r="R17" s="52"/>
    </row>
    <row r="19" customFormat="false" ht="15" hidden="false" customHeight="false" outlineLevel="0" collapsed="false">
      <c r="A19" s="11" t="s">
        <v>16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50"/>
    </row>
    <row r="20" customFormat="false" ht="15" hidden="false" customHeight="false" outlineLevel="0" collapsed="false">
      <c r="A20" s="16" t="s">
        <v>17</v>
      </c>
      <c r="B20" s="17"/>
      <c r="C20" s="18" t="n">
        <v>0</v>
      </c>
      <c r="D20" s="19"/>
      <c r="E20" s="18" t="n">
        <v>0</v>
      </c>
      <c r="F20" s="19"/>
      <c r="G20" s="18" t="n">
        <v>0</v>
      </c>
      <c r="H20" s="19"/>
      <c r="I20" s="18" t="n">
        <v>1313.8</v>
      </c>
      <c r="J20" s="19"/>
      <c r="K20" s="18" t="n">
        <v>0</v>
      </c>
      <c r="L20" s="19"/>
      <c r="M20" s="18" t="n">
        <f aca="false">SUM(C20,E20,G20,I20,K20)</f>
        <v>1313.8</v>
      </c>
      <c r="N20" s="19"/>
      <c r="O20" s="18" t="n">
        <v>1429.5</v>
      </c>
      <c r="P20" s="19"/>
      <c r="Q20" s="18" t="n">
        <v>1426.07</v>
      </c>
      <c r="R20" s="51"/>
    </row>
    <row r="21" customFormat="false" ht="15" hidden="false" customHeight="false" outlineLevel="0" collapsed="false">
      <c r="A21" s="22" t="s">
        <v>12</v>
      </c>
      <c r="B21" s="23"/>
      <c r="C21" s="24" t="n">
        <f aca="false">C20</f>
        <v>0</v>
      </c>
      <c r="D21" s="25"/>
      <c r="E21" s="24" t="n">
        <f aca="false">E20</f>
        <v>0</v>
      </c>
      <c r="F21" s="25"/>
      <c r="G21" s="24" t="n">
        <f aca="false">G20</f>
        <v>0</v>
      </c>
      <c r="H21" s="25"/>
      <c r="I21" s="24" t="n">
        <f aca="false">I20</f>
        <v>1313.8</v>
      </c>
      <c r="J21" s="25"/>
      <c r="K21" s="24" t="n">
        <f aca="false">K20</f>
        <v>0</v>
      </c>
      <c r="L21" s="25"/>
      <c r="M21" s="24" t="n">
        <f aca="false">K21+I21+G21+E21+C21</f>
        <v>1313.8</v>
      </c>
      <c r="N21" s="25"/>
      <c r="O21" s="24" t="n">
        <f aca="false">O20</f>
        <v>1429.5</v>
      </c>
      <c r="P21" s="25"/>
      <c r="Q21" s="24" t="n">
        <f aca="false">Q20</f>
        <v>1426.07</v>
      </c>
      <c r="R21" s="52"/>
    </row>
    <row r="23" customFormat="false" ht="15" hidden="false" customHeight="false" outlineLevel="0" collapsed="false">
      <c r="A23" s="11" t="s">
        <v>18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50"/>
    </row>
    <row r="24" customFormat="false" ht="15" hidden="false" customHeight="false" outlineLevel="0" collapsed="false">
      <c r="A24" s="16" t="s">
        <v>19</v>
      </c>
      <c r="B24" s="17"/>
      <c r="C24" s="18" t="n">
        <v>227.001</v>
      </c>
      <c r="D24" s="19"/>
      <c r="E24" s="18" t="n">
        <v>100.769</v>
      </c>
      <c r="F24" s="19"/>
      <c r="G24" s="18" t="n">
        <v>0</v>
      </c>
      <c r="H24" s="19"/>
      <c r="I24" s="18" t="n">
        <v>0</v>
      </c>
      <c r="J24" s="19"/>
      <c r="K24" s="18" t="n">
        <v>0</v>
      </c>
      <c r="L24" s="19"/>
      <c r="M24" s="18" t="n">
        <f aca="false">SUM(C24,E24,G24,I24,K24)</f>
        <v>327.77</v>
      </c>
      <c r="N24" s="19"/>
      <c r="O24" s="18" t="n">
        <v>252.407</v>
      </c>
      <c r="P24" s="19"/>
      <c r="Q24" s="18" t="n">
        <v>299.949</v>
      </c>
      <c r="R24" s="51"/>
    </row>
    <row r="25" customFormat="false" ht="15" hidden="false" customHeight="false" outlineLevel="0" collapsed="false">
      <c r="A25" s="28" t="s">
        <v>20</v>
      </c>
      <c r="B25" s="29"/>
      <c r="C25" s="30" t="n">
        <v>905.629</v>
      </c>
      <c r="D25" s="31"/>
      <c r="E25" s="30" t="n">
        <v>503.374</v>
      </c>
      <c r="F25" s="31"/>
      <c r="G25" s="30" t="n">
        <v>0</v>
      </c>
      <c r="H25" s="31"/>
      <c r="I25" s="30" t="n">
        <v>0</v>
      </c>
      <c r="J25" s="31"/>
      <c r="K25" s="30" t="n">
        <v>0</v>
      </c>
      <c r="L25" s="31"/>
      <c r="M25" s="30" t="n">
        <f aca="false">SUM(C25,E25,G25,I25,K25)</f>
        <v>1409.003</v>
      </c>
      <c r="N25" s="31"/>
      <c r="O25" s="30" t="n">
        <v>909.24</v>
      </c>
      <c r="P25" s="31"/>
      <c r="Q25" s="30" t="n">
        <v>1139.942</v>
      </c>
      <c r="R25" s="53"/>
    </row>
    <row r="26" customFormat="false" ht="15" hidden="false" customHeight="false" outlineLevel="0" collapsed="false">
      <c r="A26" s="16" t="s">
        <v>21</v>
      </c>
      <c r="B26" s="17"/>
      <c r="C26" s="18" t="n">
        <v>344.292</v>
      </c>
      <c r="D26" s="19"/>
      <c r="E26" s="18" t="n">
        <v>4252.854</v>
      </c>
      <c r="F26" s="19"/>
      <c r="G26" s="18" t="n">
        <v>851.981</v>
      </c>
      <c r="H26" s="19"/>
      <c r="I26" s="18" t="n">
        <v>73.253</v>
      </c>
      <c r="J26" s="19"/>
      <c r="K26" s="18" t="n">
        <v>472.43</v>
      </c>
      <c r="L26" s="19"/>
      <c r="M26" s="18" t="n">
        <f aca="false">SUM(C26,E26,G26,I26,K26)</f>
        <v>5994.81</v>
      </c>
      <c r="N26" s="19"/>
      <c r="O26" s="18" t="n">
        <v>5737.63</v>
      </c>
      <c r="P26" s="19"/>
      <c r="Q26" s="18" t="n">
        <v>5824.579</v>
      </c>
      <c r="R26" s="51"/>
    </row>
    <row r="27" customFormat="false" ht="15" hidden="false" customHeight="false" outlineLevel="0" collapsed="false">
      <c r="A27" s="28" t="s">
        <v>22</v>
      </c>
      <c r="B27" s="29"/>
      <c r="C27" s="30" t="n">
        <v>0</v>
      </c>
      <c r="D27" s="31"/>
      <c r="E27" s="30" t="n">
        <v>0</v>
      </c>
      <c r="F27" s="31"/>
      <c r="G27" s="30" t="n">
        <v>214.925</v>
      </c>
      <c r="H27" s="31"/>
      <c r="I27" s="30" t="n">
        <v>0</v>
      </c>
      <c r="J27" s="31"/>
      <c r="K27" s="30" t="n">
        <v>0</v>
      </c>
      <c r="L27" s="31"/>
      <c r="M27" s="30" t="n">
        <f aca="false">SUM(C27,E27,G27,I27,K27)</f>
        <v>214.925</v>
      </c>
      <c r="N27" s="31"/>
      <c r="O27" s="30" t="n">
        <v>286.005</v>
      </c>
      <c r="P27" s="31"/>
      <c r="Q27" s="30" t="n">
        <v>322.69</v>
      </c>
      <c r="R27" s="53"/>
    </row>
    <row r="28" customFormat="false" ht="15" hidden="false" customHeight="false" outlineLevel="0" collapsed="false">
      <c r="A28" s="16" t="s">
        <v>23</v>
      </c>
      <c r="B28" s="17"/>
      <c r="C28" s="18" t="n">
        <v>0</v>
      </c>
      <c r="D28" s="19"/>
      <c r="E28" s="18" t="n">
        <v>0</v>
      </c>
      <c r="F28" s="19"/>
      <c r="G28" s="18" t="n">
        <v>0</v>
      </c>
      <c r="H28" s="19"/>
      <c r="I28" s="18" t="n">
        <v>0</v>
      </c>
      <c r="J28" s="19"/>
      <c r="K28" s="18" t="n">
        <v>383.688</v>
      </c>
      <c r="L28" s="19"/>
      <c r="M28" s="18" t="n">
        <f aca="false">SUM(C28,E28,G28,I28,K28)</f>
        <v>383.688</v>
      </c>
      <c r="N28" s="19"/>
      <c r="O28" s="18" t="n">
        <v>369.669</v>
      </c>
      <c r="P28" s="19"/>
      <c r="Q28" s="18" t="n">
        <v>588.445</v>
      </c>
      <c r="R28" s="51"/>
    </row>
    <row r="29" customFormat="false" ht="15" hidden="false" customHeight="false" outlineLevel="0" collapsed="false">
      <c r="A29" s="28" t="s">
        <v>24</v>
      </c>
      <c r="B29" s="29"/>
      <c r="C29" s="30" t="n">
        <v>0</v>
      </c>
      <c r="D29" s="31"/>
      <c r="E29" s="30" t="n">
        <v>0</v>
      </c>
      <c r="F29" s="31"/>
      <c r="G29" s="30" t="n">
        <v>0</v>
      </c>
      <c r="H29" s="31"/>
      <c r="I29" s="30" t="n">
        <v>0</v>
      </c>
      <c r="J29" s="31"/>
      <c r="K29" s="30" t="n">
        <v>323.52</v>
      </c>
      <c r="L29" s="31"/>
      <c r="M29" s="30" t="n">
        <f aca="false">SUM(C29,E29,G29,I29,K29)</f>
        <v>323.52</v>
      </c>
      <c r="N29" s="31"/>
      <c r="O29" s="30" t="n">
        <v>363.518</v>
      </c>
      <c r="P29" s="31"/>
      <c r="Q29" s="30" t="n">
        <v>221.12</v>
      </c>
      <c r="R29" s="53"/>
    </row>
    <row r="30" customFormat="false" ht="15" hidden="false" customHeight="false" outlineLevel="0" collapsed="false">
      <c r="A30" s="16" t="s">
        <v>25</v>
      </c>
      <c r="B30" s="17"/>
      <c r="C30" s="18" t="n">
        <v>988.164</v>
      </c>
      <c r="D30" s="19"/>
      <c r="E30" s="18" t="n">
        <v>0</v>
      </c>
      <c r="F30" s="19"/>
      <c r="G30" s="18" t="n">
        <v>0</v>
      </c>
      <c r="H30" s="19"/>
      <c r="I30" s="18" t="n">
        <v>0</v>
      </c>
      <c r="J30" s="19"/>
      <c r="K30" s="18" t="n">
        <v>0</v>
      </c>
      <c r="L30" s="19"/>
      <c r="M30" s="18" t="n">
        <f aca="false">SUM(C30,E30,G30,I30,K30)</f>
        <v>988.164</v>
      </c>
      <c r="N30" s="19"/>
      <c r="O30" s="18" t="n">
        <v>831.268</v>
      </c>
      <c r="P30" s="19"/>
      <c r="Q30" s="18" t="n">
        <v>961.216</v>
      </c>
      <c r="R30" s="51"/>
    </row>
    <row r="31" customFormat="false" ht="15" hidden="false" customHeight="false" outlineLevel="0" collapsed="false">
      <c r="A31" s="22" t="s">
        <v>12</v>
      </c>
      <c r="B31" s="23"/>
      <c r="C31" s="24" t="n">
        <f aca="false">C24+C25+C26+C27+C28+C29+C30</f>
        <v>2465.086</v>
      </c>
      <c r="D31" s="25"/>
      <c r="E31" s="24" t="n">
        <f aca="false">E24+E25+E26+E27+E28+E29+E30</f>
        <v>4856.997</v>
      </c>
      <c r="F31" s="25"/>
      <c r="G31" s="24" t="n">
        <f aca="false">G24+G25+G26+G27+G28+G29+G30</f>
        <v>1066.906</v>
      </c>
      <c r="H31" s="25"/>
      <c r="I31" s="24" t="n">
        <f aca="false">I24+I25+I26+I27+I28+I29+I30</f>
        <v>73.253</v>
      </c>
      <c r="J31" s="25"/>
      <c r="K31" s="24" t="n">
        <f aca="false">K24+K25+K26+K27+K28+K29+K30</f>
        <v>1179.638</v>
      </c>
      <c r="L31" s="25"/>
      <c r="M31" s="24" t="n">
        <f aca="false">K31+I31+G31+E31+C31</f>
        <v>9641.88</v>
      </c>
      <c r="N31" s="25"/>
      <c r="O31" s="24" t="n">
        <f aca="false">O24+O25+O26+O27+O28+O29+O30</f>
        <v>8749.737</v>
      </c>
      <c r="P31" s="25"/>
      <c r="Q31" s="24" t="n">
        <f aca="false">Q24+Q25+Q26+Q27+Q28+Q29+Q30</f>
        <v>9357.941</v>
      </c>
      <c r="R31" s="52"/>
    </row>
    <row r="33" customFormat="false" ht="15" hidden="false" customHeight="false" outlineLevel="0" collapsed="false">
      <c r="A33" s="11" t="s">
        <v>26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50"/>
    </row>
    <row r="34" customFormat="false" ht="15" hidden="false" customHeight="false" outlineLevel="0" collapsed="false">
      <c r="A34" s="16" t="s">
        <v>27</v>
      </c>
      <c r="B34" s="17"/>
      <c r="C34" s="18" t="n">
        <v>21.263</v>
      </c>
      <c r="D34" s="19"/>
      <c r="E34" s="18" t="n">
        <v>429.149</v>
      </c>
      <c r="F34" s="19"/>
      <c r="G34" s="18" t="n">
        <v>327.83</v>
      </c>
      <c r="H34" s="19"/>
      <c r="I34" s="18" t="n">
        <v>0</v>
      </c>
      <c r="J34" s="19"/>
      <c r="K34" s="18" t="n">
        <v>0</v>
      </c>
      <c r="L34" s="19"/>
      <c r="M34" s="18" t="n">
        <f aca="false">SUM(C34,E34,G34,I34,K34)</f>
        <v>778.242</v>
      </c>
      <c r="N34" s="19"/>
      <c r="O34" s="18" t="n">
        <v>804.26</v>
      </c>
      <c r="P34" s="19"/>
      <c r="Q34" s="18" t="n">
        <v>677.472</v>
      </c>
      <c r="R34" s="51"/>
    </row>
    <row r="35" customFormat="false" ht="15" hidden="false" customHeight="false" outlineLevel="0" collapsed="false">
      <c r="A35" s="28" t="s">
        <v>28</v>
      </c>
      <c r="B35" s="29"/>
      <c r="C35" s="30" t="n">
        <v>324.905</v>
      </c>
      <c r="D35" s="31"/>
      <c r="E35" s="30" t="n">
        <v>684.215</v>
      </c>
      <c r="F35" s="31"/>
      <c r="G35" s="30" t="n">
        <v>496.735</v>
      </c>
      <c r="H35" s="31"/>
      <c r="I35" s="30" t="n">
        <v>248.446</v>
      </c>
      <c r="J35" s="31"/>
      <c r="K35" s="30" t="n">
        <v>0</v>
      </c>
      <c r="L35" s="31"/>
      <c r="M35" s="30" t="n">
        <f aca="false">SUM(C35,E35,G35,I35,K35)</f>
        <v>1754.301</v>
      </c>
      <c r="N35" s="31"/>
      <c r="O35" s="30" t="n">
        <v>1264.173</v>
      </c>
      <c r="P35" s="31"/>
      <c r="Q35" s="30" t="n">
        <v>1661.191</v>
      </c>
      <c r="R35" s="53"/>
    </row>
    <row r="36" customFormat="false" ht="15" hidden="false" customHeight="false" outlineLevel="0" collapsed="false">
      <c r="A36" s="16" t="s">
        <v>29</v>
      </c>
      <c r="B36" s="17"/>
      <c r="C36" s="18" t="n">
        <v>0</v>
      </c>
      <c r="D36" s="19"/>
      <c r="E36" s="18" t="n">
        <v>0</v>
      </c>
      <c r="F36" s="19"/>
      <c r="G36" s="18" t="n">
        <v>726</v>
      </c>
      <c r="H36" s="19"/>
      <c r="I36" s="18" t="n">
        <v>0</v>
      </c>
      <c r="J36" s="19"/>
      <c r="K36" s="18" t="n">
        <v>0</v>
      </c>
      <c r="L36" s="19"/>
      <c r="M36" s="18" t="n">
        <f aca="false">SUM(C36,E36,G36,I36,K36)</f>
        <v>726</v>
      </c>
      <c r="N36" s="19"/>
      <c r="O36" s="18" t="n">
        <v>628</v>
      </c>
      <c r="P36" s="19"/>
      <c r="Q36" s="18" t="n">
        <v>380</v>
      </c>
      <c r="R36" s="51"/>
    </row>
    <row r="37" customFormat="false" ht="15" hidden="false" customHeight="false" outlineLevel="0" collapsed="false">
      <c r="A37" s="28" t="s">
        <v>30</v>
      </c>
      <c r="B37" s="29"/>
      <c r="C37" s="30" t="n">
        <v>286.276</v>
      </c>
      <c r="D37" s="31"/>
      <c r="E37" s="30" t="n">
        <v>0</v>
      </c>
      <c r="F37" s="31"/>
      <c r="G37" s="30" t="n">
        <v>0</v>
      </c>
      <c r="H37" s="31"/>
      <c r="I37" s="30" t="n">
        <v>0</v>
      </c>
      <c r="J37" s="31"/>
      <c r="K37" s="30" t="n">
        <v>0</v>
      </c>
      <c r="L37" s="31"/>
      <c r="M37" s="30" t="n">
        <f aca="false">SUM(C37,E37,G37,I37,K37)</f>
        <v>286.276</v>
      </c>
      <c r="N37" s="31"/>
      <c r="O37" s="30" t="n">
        <v>459.506</v>
      </c>
      <c r="P37" s="31"/>
      <c r="Q37" s="30" t="n">
        <v>385.816</v>
      </c>
      <c r="R37" s="53"/>
    </row>
    <row r="38" customFormat="false" ht="15" hidden="false" customHeight="false" outlineLevel="0" collapsed="false">
      <c r="A38" s="22" t="s">
        <v>12</v>
      </c>
      <c r="B38" s="23"/>
      <c r="C38" s="24" t="n">
        <f aca="false">C34+C35+C36+C37</f>
        <v>632.444</v>
      </c>
      <c r="D38" s="25"/>
      <c r="E38" s="24" t="n">
        <f aca="false">E34+E35+E36+E37</f>
        <v>1113.364</v>
      </c>
      <c r="F38" s="25"/>
      <c r="G38" s="24" t="n">
        <f aca="false">G34+G35+G36+G37</f>
        <v>1550.565</v>
      </c>
      <c r="H38" s="25"/>
      <c r="I38" s="24" t="n">
        <f aca="false">I34+I35+I36+I37</f>
        <v>248.446</v>
      </c>
      <c r="J38" s="25"/>
      <c r="K38" s="24" t="n">
        <f aca="false">K34+K35+K36+K37</f>
        <v>0</v>
      </c>
      <c r="L38" s="25"/>
      <c r="M38" s="24" t="n">
        <f aca="false">K38+I38+G38+E38+C38</f>
        <v>3544.819</v>
      </c>
      <c r="N38" s="25"/>
      <c r="O38" s="24" t="n">
        <f aca="false">O34+O35+O36+O37</f>
        <v>3155.939</v>
      </c>
      <c r="P38" s="25"/>
      <c r="Q38" s="24" t="n">
        <f aca="false">Q34+Q35+Q36+Q37</f>
        <v>3104.479</v>
      </c>
      <c r="R38" s="52"/>
    </row>
    <row r="40" customFormat="false" ht="15" hidden="false" customHeight="false" outlineLevel="0" collapsed="false">
      <c r="A40" s="11" t="s">
        <v>31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50"/>
    </row>
    <row r="41" customFormat="false" ht="15" hidden="false" customHeight="false" outlineLevel="0" collapsed="false">
      <c r="A41" s="16" t="s">
        <v>32</v>
      </c>
      <c r="B41" s="17"/>
      <c r="C41" s="18" t="n">
        <v>0</v>
      </c>
      <c r="D41" s="19"/>
      <c r="E41" s="18" t="n">
        <v>26627</v>
      </c>
      <c r="F41" s="19"/>
      <c r="G41" s="18" t="n">
        <v>0</v>
      </c>
      <c r="H41" s="19"/>
      <c r="I41" s="18" t="n">
        <v>0</v>
      </c>
      <c r="J41" s="19"/>
      <c r="K41" s="18" t="n">
        <v>0</v>
      </c>
      <c r="L41" s="19"/>
      <c r="M41" s="18" t="n">
        <f aca="false">SUM(C41,E41,G41,I41,K41)</f>
        <v>26627</v>
      </c>
      <c r="N41" s="19"/>
      <c r="O41" s="18" t="n">
        <v>22245</v>
      </c>
      <c r="P41" s="19"/>
      <c r="Q41" s="18" t="n">
        <v>18396</v>
      </c>
      <c r="R41" s="51"/>
    </row>
    <row r="42" customFormat="false" ht="15" hidden="false" customHeight="false" outlineLevel="0" collapsed="false">
      <c r="A42" s="22" t="s">
        <v>12</v>
      </c>
      <c r="B42" s="23"/>
      <c r="C42" s="24" t="n">
        <f aca="false">C41</f>
        <v>0</v>
      </c>
      <c r="D42" s="25"/>
      <c r="E42" s="24" t="n">
        <f aca="false">E41</f>
        <v>26627</v>
      </c>
      <c r="F42" s="25"/>
      <c r="G42" s="24" t="n">
        <f aca="false">G41</f>
        <v>0</v>
      </c>
      <c r="H42" s="25"/>
      <c r="I42" s="24" t="n">
        <f aca="false">I41</f>
        <v>0</v>
      </c>
      <c r="J42" s="25"/>
      <c r="K42" s="24" t="n">
        <f aca="false">K41</f>
        <v>0</v>
      </c>
      <c r="L42" s="25"/>
      <c r="M42" s="24" t="n">
        <f aca="false">K42+I42+G42+E42+C42</f>
        <v>26627</v>
      </c>
      <c r="N42" s="25"/>
      <c r="O42" s="24" t="n">
        <f aca="false">O41</f>
        <v>22245</v>
      </c>
      <c r="P42" s="25"/>
      <c r="Q42" s="24" t="n">
        <f aca="false">Q41</f>
        <v>18396</v>
      </c>
      <c r="R42" s="52"/>
    </row>
    <row r="44" customFormat="false" ht="15" hidden="false" customHeight="false" outlineLevel="0" collapsed="false">
      <c r="A44" s="11" t="s">
        <v>33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50"/>
    </row>
    <row r="45" customFormat="false" ht="15" hidden="false" customHeight="false" outlineLevel="0" collapsed="false">
      <c r="A45" s="16" t="s">
        <v>34</v>
      </c>
      <c r="B45" s="17"/>
      <c r="C45" s="18" t="n">
        <v>536.86</v>
      </c>
      <c r="D45" s="19"/>
      <c r="E45" s="18" t="n">
        <v>0</v>
      </c>
      <c r="F45" s="19"/>
      <c r="G45" s="18" t="n">
        <v>0</v>
      </c>
      <c r="H45" s="19"/>
      <c r="I45" s="18" t="n">
        <v>0</v>
      </c>
      <c r="J45" s="19"/>
      <c r="K45" s="18" t="n">
        <v>0</v>
      </c>
      <c r="L45" s="19"/>
      <c r="M45" s="18" t="n">
        <f aca="false">SUM(C45,E45,G45,I45,K45)</f>
        <v>536.86</v>
      </c>
      <c r="N45" s="19"/>
      <c r="O45" s="18" t="n">
        <v>518.807</v>
      </c>
      <c r="P45" s="19"/>
      <c r="Q45" s="18" t="n">
        <v>357.634</v>
      </c>
      <c r="R45" s="51"/>
    </row>
    <row r="46" customFormat="false" ht="15" hidden="false" customHeight="false" outlineLevel="0" collapsed="false">
      <c r="A46" s="28" t="s">
        <v>35</v>
      </c>
      <c r="B46" s="29"/>
      <c r="C46" s="30" t="n">
        <v>0</v>
      </c>
      <c r="D46" s="31"/>
      <c r="E46" s="30" t="n">
        <v>0</v>
      </c>
      <c r="F46" s="31"/>
      <c r="G46" s="30" t="n">
        <v>0</v>
      </c>
      <c r="H46" s="31"/>
      <c r="I46" s="30" t="n">
        <v>0</v>
      </c>
      <c r="J46" s="31"/>
      <c r="K46" s="30" t="n">
        <v>48.887</v>
      </c>
      <c r="L46" s="31"/>
      <c r="M46" s="30" t="n">
        <f aca="false">SUM(C46,E46,G46,I46,K46)</f>
        <v>48.887</v>
      </c>
      <c r="N46" s="31"/>
      <c r="O46" s="30" t="n">
        <v>38.838</v>
      </c>
      <c r="P46" s="31"/>
      <c r="Q46" s="30" t="n">
        <v>116.9</v>
      </c>
      <c r="R46" s="53"/>
    </row>
    <row r="47" customFormat="false" ht="15" hidden="false" customHeight="false" outlineLevel="0" collapsed="false">
      <c r="A47" s="22" t="s">
        <v>12</v>
      </c>
      <c r="B47" s="23"/>
      <c r="C47" s="24" t="n">
        <f aca="false">C45+C46</f>
        <v>536.86</v>
      </c>
      <c r="D47" s="25"/>
      <c r="E47" s="24" t="n">
        <f aca="false">E45+E46</f>
        <v>0</v>
      </c>
      <c r="F47" s="25"/>
      <c r="G47" s="24" t="n">
        <f aca="false">G45+G46</f>
        <v>0</v>
      </c>
      <c r="H47" s="25"/>
      <c r="I47" s="24" t="n">
        <f aca="false">I45+I46</f>
        <v>0</v>
      </c>
      <c r="J47" s="25"/>
      <c r="K47" s="24" t="n">
        <f aca="false">K45+K46</f>
        <v>48.887</v>
      </c>
      <c r="L47" s="25"/>
      <c r="M47" s="24" t="n">
        <f aca="false">K47+I47+G47+E47+C47</f>
        <v>585.747</v>
      </c>
      <c r="N47" s="25"/>
      <c r="O47" s="24" t="n">
        <f aca="false">O45+O46</f>
        <v>557.645</v>
      </c>
      <c r="P47" s="25"/>
      <c r="Q47" s="24" t="n">
        <f aca="false">Q45+Q46</f>
        <v>474.534</v>
      </c>
      <c r="R47" s="52"/>
    </row>
    <row r="49" customFormat="false" ht="18" hidden="false" customHeight="false" outlineLevel="0" collapsed="false">
      <c r="A49" s="34" t="s">
        <v>36</v>
      </c>
      <c r="B49" s="35"/>
      <c r="C49" s="36" t="n">
        <f aca="false">C12+C17+C21+C31+C38+C42+C47</f>
        <v>7255.865</v>
      </c>
      <c r="D49" s="37"/>
      <c r="E49" s="36" t="n">
        <f aca="false">E12+E17+E21+E31+E38+E42+E47</f>
        <v>33851.389</v>
      </c>
      <c r="F49" s="37"/>
      <c r="G49" s="36" t="n">
        <f aca="false">G12+G17+G21+G31+G38+G42+G47</f>
        <v>2617.471</v>
      </c>
      <c r="H49" s="37"/>
      <c r="I49" s="36" t="n">
        <f aca="false">I12+I17+I21+I31+I38+I42+I47</f>
        <v>1635.499</v>
      </c>
      <c r="J49" s="37"/>
      <c r="K49" s="36" t="n">
        <f aca="false">K12+K17+K21+K31+K38+K42+K47</f>
        <v>3998.095</v>
      </c>
      <c r="L49" s="37"/>
      <c r="M49" s="36" t="n">
        <f aca="false">K49+I49+G49+E49+C49</f>
        <v>49358.319</v>
      </c>
      <c r="N49" s="37"/>
      <c r="O49" s="36" t="n">
        <f aca="false">O12+O17+O21+O31+O38+O42+O47</f>
        <v>45141.91061189</v>
      </c>
      <c r="P49" s="37"/>
      <c r="Q49" s="36" t="n">
        <f aca="false">Q12+Q17+Q21+Q31+Q38+Q42+Q47</f>
        <v>41361.235</v>
      </c>
      <c r="R49" s="54"/>
    </row>
  </sheetData>
  <mergeCells count="44"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C8:D8"/>
    <mergeCell ref="E8:F8"/>
    <mergeCell ref="G8:H8"/>
    <mergeCell ref="I8:J8"/>
    <mergeCell ref="K8:L8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A10:B10"/>
    <mergeCell ref="A14:B14"/>
    <mergeCell ref="A19:B19"/>
    <mergeCell ref="A23:B23"/>
    <mergeCell ref="A33:B33"/>
    <mergeCell ref="A40:B40"/>
    <mergeCell ref="A44:B44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12.7125506072875"/>
    <col collapsed="false" hidden="false" max="4" min="4" style="0" width="1"/>
    <col collapsed="false" hidden="false" max="5" min="5" style="0" width="12.7125506072875"/>
    <col collapsed="false" hidden="false" max="6" min="6" style="0" width="1"/>
    <col collapsed="false" hidden="false" max="7" min="7" style="0" width="12.7125506072875"/>
    <col collapsed="false" hidden="false" max="8" min="8" style="0" width="1"/>
    <col collapsed="false" hidden="false" max="9" min="9" style="0" width="12.7125506072875"/>
    <col collapsed="false" hidden="false" max="10" min="10" style="0" width="1"/>
    <col collapsed="false" hidden="false" max="11" min="11" style="0" width="12.7125506072875"/>
    <col collapsed="false" hidden="false" max="12" min="12" style="0" width="1"/>
    <col collapsed="false" hidden="false" max="13" min="13" style="0" width="12.7125506072875"/>
    <col collapsed="false" hidden="false" max="14" min="14" style="0" width="1"/>
    <col collapsed="false" hidden="false" max="15" min="15" style="0" width="12.7125506072875"/>
    <col collapsed="false" hidden="false" max="16" min="16" style="0" width="1"/>
    <col collapsed="false" hidden="false" max="17" min="17" style="0" width="8.57085020242915"/>
    <col collapsed="false" hidden="false" max="18" min="18" style="0" width="17.4251012145749"/>
    <col collapsed="false" hidden="false" max="1025" min="19" style="0" width="9.1417004048583"/>
  </cols>
  <sheetData>
    <row r="1" customFormat="false" ht="23.25" hidden="false" customHeight="false" outlineLevel="0" collapsed="false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"/>
    </row>
    <row r="5" customFormat="false" ht="18.75" hidden="false" customHeight="false" outlineLevel="0" collapsed="false">
      <c r="A5" s="4"/>
      <c r="B5" s="4"/>
      <c r="C5" s="5" t="s">
        <v>39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6.5" hidden="false" customHeight="false" outlineLevel="0" collapsed="false">
      <c r="A6" s="40" t="s">
        <v>8</v>
      </c>
      <c r="B6" s="40"/>
      <c r="C6" s="41" t="s">
        <v>40</v>
      </c>
      <c r="D6" s="41"/>
      <c r="E6" s="42" t="s">
        <v>41</v>
      </c>
      <c r="F6" s="42"/>
      <c r="G6" s="42" t="s">
        <v>42</v>
      </c>
      <c r="H6" s="42"/>
      <c r="I6" s="42" t="s">
        <v>43</v>
      </c>
      <c r="J6" s="42"/>
      <c r="K6" s="42" t="s">
        <v>44</v>
      </c>
      <c r="L6" s="42"/>
      <c r="M6" s="42" t="s">
        <v>45</v>
      </c>
      <c r="N6" s="42"/>
      <c r="O6" s="42" t="s">
        <v>46</v>
      </c>
      <c r="P6" s="42"/>
      <c r="Q6" s="42" t="s">
        <v>47</v>
      </c>
      <c r="R6" s="42"/>
    </row>
    <row r="7" customFormat="false" ht="15" hidden="false" customHeight="false" outlineLevel="0" collapsed="false">
      <c r="A7" s="40"/>
      <c r="B7" s="40"/>
      <c r="C7" s="43" t="s">
        <v>48</v>
      </c>
      <c r="D7" s="43"/>
      <c r="E7" s="44"/>
      <c r="F7" s="44"/>
      <c r="G7" s="44"/>
      <c r="H7" s="44"/>
      <c r="I7" s="44"/>
      <c r="J7" s="44"/>
      <c r="K7" s="44" t="s">
        <v>49</v>
      </c>
      <c r="L7" s="44"/>
      <c r="M7" s="44"/>
      <c r="N7" s="44"/>
      <c r="O7" s="44"/>
      <c r="P7" s="44"/>
      <c r="Q7" s="44"/>
      <c r="R7" s="44"/>
    </row>
    <row r="8" customFormat="false" ht="15" hidden="false" customHeight="false" outlineLevel="0" collapsed="false">
      <c r="A8" s="40"/>
      <c r="B8" s="40"/>
      <c r="C8" s="43" t="s">
        <v>50</v>
      </c>
      <c r="D8" s="43"/>
      <c r="E8" s="44" t="s">
        <v>51</v>
      </c>
      <c r="F8" s="44"/>
      <c r="G8" s="44" t="s">
        <v>52</v>
      </c>
      <c r="H8" s="44"/>
      <c r="I8" s="44" t="s">
        <v>53</v>
      </c>
      <c r="J8" s="44"/>
      <c r="K8" s="44" t="s">
        <v>54</v>
      </c>
      <c r="L8" s="44"/>
      <c r="M8" s="44"/>
      <c r="N8" s="44"/>
      <c r="O8" s="44"/>
      <c r="P8" s="44"/>
      <c r="Q8" s="44"/>
      <c r="R8" s="44"/>
    </row>
    <row r="9" customFormat="false" ht="15" hidden="false" customHeight="false" outlineLevel="0" collapsed="false">
      <c r="A9" s="40"/>
      <c r="B9" s="40"/>
      <c r="C9" s="56" t="s">
        <v>48</v>
      </c>
      <c r="D9" s="56"/>
      <c r="E9" s="55"/>
      <c r="F9" s="55"/>
      <c r="G9" s="55"/>
      <c r="H9" s="55"/>
      <c r="I9" s="55"/>
      <c r="J9" s="55"/>
      <c r="K9" s="55" t="s">
        <v>49</v>
      </c>
      <c r="L9" s="55"/>
      <c r="M9" s="55"/>
      <c r="N9" s="55"/>
      <c r="O9" s="55"/>
      <c r="P9" s="55"/>
      <c r="Q9" s="55"/>
      <c r="R9" s="55"/>
    </row>
    <row r="10" customFormat="false" ht="15" hidden="false" customHeight="false" outlineLevel="0" collapsed="false">
      <c r="A10" s="11" t="s">
        <v>10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50"/>
    </row>
    <row r="11" customFormat="false" ht="15" hidden="false" customHeight="false" outlineLevel="0" collapsed="false">
      <c r="A11" s="16" t="s">
        <v>11</v>
      </c>
      <c r="B11" s="17"/>
      <c r="C11" s="18" t="n">
        <v>0</v>
      </c>
      <c r="D11" s="19"/>
      <c r="E11" s="18" t="n">
        <v>0</v>
      </c>
      <c r="F11" s="19"/>
      <c r="G11" s="18" t="n">
        <v>0</v>
      </c>
      <c r="H11" s="19"/>
      <c r="I11" s="18" t="n">
        <v>0</v>
      </c>
      <c r="J11" s="19"/>
      <c r="K11" s="18" t="n">
        <v>2189.137</v>
      </c>
      <c r="L11" s="19"/>
      <c r="M11" s="18" t="n">
        <f aca="false">SUM(C11,E11,G11,I11,K11)</f>
        <v>2189.137</v>
      </c>
      <c r="N11" s="19"/>
      <c r="O11" s="18" t="n">
        <v>2076.872</v>
      </c>
      <c r="P11" s="19"/>
      <c r="Q11" s="18" t="n">
        <v>2263.388</v>
      </c>
      <c r="R11" s="51"/>
    </row>
    <row r="12" customFormat="false" ht="15" hidden="false" customHeight="false" outlineLevel="0" collapsed="false">
      <c r="A12" s="22" t="s">
        <v>12</v>
      </c>
      <c r="B12" s="23"/>
      <c r="C12" s="24" t="n">
        <f aca="false">C11</f>
        <v>0</v>
      </c>
      <c r="D12" s="25"/>
      <c r="E12" s="24" t="n">
        <f aca="false">E11</f>
        <v>0</v>
      </c>
      <c r="F12" s="25"/>
      <c r="G12" s="24" t="n">
        <f aca="false">G11</f>
        <v>0</v>
      </c>
      <c r="H12" s="25"/>
      <c r="I12" s="24" t="n">
        <f aca="false">I11</f>
        <v>0</v>
      </c>
      <c r="J12" s="25"/>
      <c r="K12" s="24" t="n">
        <f aca="false">K11</f>
        <v>2189.137</v>
      </c>
      <c r="L12" s="25"/>
      <c r="M12" s="24" t="n">
        <f aca="false">K12+I12+G12+E12+C12</f>
        <v>2189.137</v>
      </c>
      <c r="N12" s="25"/>
      <c r="O12" s="24" t="n">
        <f aca="false">O11</f>
        <v>2076.872</v>
      </c>
      <c r="P12" s="25"/>
      <c r="Q12" s="24" t="n">
        <f aca="false">Q11</f>
        <v>2263.388</v>
      </c>
      <c r="R12" s="52"/>
    </row>
    <row r="14" customFormat="false" ht="15" hidden="false" customHeight="false" outlineLevel="0" collapsed="false">
      <c r="A14" s="11" t="s">
        <v>13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50"/>
    </row>
    <row r="15" customFormat="false" ht="15" hidden="false" customHeight="false" outlineLevel="0" collapsed="false">
      <c r="A15" s="16" t="s">
        <v>14</v>
      </c>
      <c r="B15" s="17"/>
      <c r="C15" s="18" t="n">
        <v>0</v>
      </c>
      <c r="D15" s="19"/>
      <c r="E15" s="18" t="n">
        <v>0</v>
      </c>
      <c r="F15" s="19"/>
      <c r="G15" s="18" t="n">
        <v>0</v>
      </c>
      <c r="H15" s="19"/>
      <c r="I15" s="18" t="n">
        <v>0</v>
      </c>
      <c r="J15" s="19"/>
      <c r="K15" s="18" t="n">
        <v>0</v>
      </c>
      <c r="L15" s="19"/>
      <c r="M15" s="18" t="n">
        <f aca="false">SUM(C15,E15,G15,I15,K15)</f>
        <v>0</v>
      </c>
      <c r="N15" s="19"/>
      <c r="O15" s="18" t="n">
        <v>170.905</v>
      </c>
      <c r="P15" s="19"/>
      <c r="Q15" s="18" t="n">
        <v>150.016</v>
      </c>
      <c r="R15" s="51"/>
    </row>
    <row r="16" customFormat="false" ht="15" hidden="false" customHeight="false" outlineLevel="0" collapsed="false">
      <c r="A16" s="28" t="s">
        <v>15</v>
      </c>
      <c r="B16" s="29"/>
      <c r="C16" s="30" t="n">
        <v>3621.475</v>
      </c>
      <c r="D16" s="31"/>
      <c r="E16" s="30" t="n">
        <v>1254.028</v>
      </c>
      <c r="F16" s="31"/>
      <c r="G16" s="30" t="n">
        <v>0</v>
      </c>
      <c r="H16" s="31"/>
      <c r="I16" s="30" t="n">
        <v>0</v>
      </c>
      <c r="J16" s="31"/>
      <c r="K16" s="30" t="n">
        <v>0</v>
      </c>
      <c r="L16" s="31"/>
      <c r="M16" s="30" t="n">
        <f aca="false">SUM(C16,E16,G16,I16,K16)</f>
        <v>4875.503</v>
      </c>
      <c r="N16" s="31"/>
      <c r="O16" s="30" t="n">
        <v>6289.34561189</v>
      </c>
      <c r="P16" s="31"/>
      <c r="Q16" s="30" t="n">
        <v>5863.495</v>
      </c>
      <c r="R16" s="53"/>
    </row>
    <row r="17" customFormat="false" ht="15" hidden="false" customHeight="false" outlineLevel="0" collapsed="false">
      <c r="A17" s="22" t="s">
        <v>12</v>
      </c>
      <c r="B17" s="23"/>
      <c r="C17" s="24" t="n">
        <f aca="false">C15+C16</f>
        <v>3621.475</v>
      </c>
      <c r="D17" s="25"/>
      <c r="E17" s="24" t="n">
        <f aca="false">E15+E16</f>
        <v>1254.028</v>
      </c>
      <c r="F17" s="25"/>
      <c r="G17" s="24" t="n">
        <f aca="false">G15+G16</f>
        <v>0</v>
      </c>
      <c r="H17" s="25"/>
      <c r="I17" s="24" t="n">
        <f aca="false">I15+I16</f>
        <v>0</v>
      </c>
      <c r="J17" s="25"/>
      <c r="K17" s="24" t="n">
        <f aca="false">K15+K16</f>
        <v>0</v>
      </c>
      <c r="L17" s="25"/>
      <c r="M17" s="24" t="n">
        <f aca="false">K17+I17+G17+E17+C17</f>
        <v>4875.503</v>
      </c>
      <c r="N17" s="25"/>
      <c r="O17" s="24" t="n">
        <f aca="false">O15+O16</f>
        <v>6460.25061189</v>
      </c>
      <c r="P17" s="25"/>
      <c r="Q17" s="24" t="n">
        <f aca="false">Q15+Q16</f>
        <v>6013.511</v>
      </c>
      <c r="R17" s="52"/>
    </row>
    <row r="19" customFormat="false" ht="15" hidden="false" customHeight="false" outlineLevel="0" collapsed="false">
      <c r="A19" s="11" t="s">
        <v>16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50"/>
    </row>
    <row r="20" customFormat="false" ht="15" hidden="false" customHeight="false" outlineLevel="0" collapsed="false">
      <c r="A20" s="16" t="s">
        <v>17</v>
      </c>
      <c r="B20" s="17"/>
      <c r="C20" s="18" t="n">
        <v>0</v>
      </c>
      <c r="D20" s="19"/>
      <c r="E20" s="18" t="n">
        <v>0</v>
      </c>
      <c r="F20" s="19"/>
      <c r="G20" s="18" t="n">
        <v>0</v>
      </c>
      <c r="H20" s="19"/>
      <c r="I20" s="18" t="n">
        <v>1313.8</v>
      </c>
      <c r="J20" s="19"/>
      <c r="K20" s="18" t="n">
        <v>0</v>
      </c>
      <c r="L20" s="19"/>
      <c r="M20" s="18" t="n">
        <f aca="false">SUM(C20,E20,G20,I20,K20)</f>
        <v>1313.8</v>
      </c>
      <c r="N20" s="19"/>
      <c r="O20" s="18" t="n">
        <v>1429.5</v>
      </c>
      <c r="P20" s="19"/>
      <c r="Q20" s="18" t="n">
        <v>1426.07</v>
      </c>
      <c r="R20" s="51"/>
    </row>
    <row r="21" customFormat="false" ht="15" hidden="false" customHeight="false" outlineLevel="0" collapsed="false">
      <c r="A21" s="22" t="s">
        <v>12</v>
      </c>
      <c r="B21" s="23"/>
      <c r="C21" s="24" t="n">
        <f aca="false">C20</f>
        <v>0</v>
      </c>
      <c r="D21" s="25"/>
      <c r="E21" s="24" t="n">
        <f aca="false">E20</f>
        <v>0</v>
      </c>
      <c r="F21" s="25"/>
      <c r="G21" s="24" t="n">
        <f aca="false">G20</f>
        <v>0</v>
      </c>
      <c r="H21" s="25"/>
      <c r="I21" s="24" t="n">
        <f aca="false">I20</f>
        <v>1313.8</v>
      </c>
      <c r="J21" s="25"/>
      <c r="K21" s="24" t="n">
        <f aca="false">K20</f>
        <v>0</v>
      </c>
      <c r="L21" s="25"/>
      <c r="M21" s="24" t="n">
        <f aca="false">K21+I21+G21+E21+C21</f>
        <v>1313.8</v>
      </c>
      <c r="N21" s="25"/>
      <c r="O21" s="24" t="n">
        <f aca="false">O20</f>
        <v>1429.5</v>
      </c>
      <c r="P21" s="25"/>
      <c r="Q21" s="24" t="n">
        <f aca="false">Q20</f>
        <v>1426.07</v>
      </c>
      <c r="R21" s="52"/>
    </row>
    <row r="23" customFormat="false" ht="15" hidden="false" customHeight="false" outlineLevel="0" collapsed="false">
      <c r="A23" s="11" t="s">
        <v>18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50"/>
    </row>
    <row r="24" customFormat="false" ht="15" hidden="false" customHeight="false" outlineLevel="0" collapsed="false">
      <c r="A24" s="16" t="s">
        <v>19</v>
      </c>
      <c r="B24" s="17"/>
      <c r="C24" s="18" t="n">
        <v>0.537</v>
      </c>
      <c r="D24" s="19"/>
      <c r="E24" s="18" t="n">
        <v>0</v>
      </c>
      <c r="F24" s="19"/>
      <c r="G24" s="18" t="n">
        <v>0</v>
      </c>
      <c r="H24" s="19"/>
      <c r="I24" s="18" t="n">
        <v>0</v>
      </c>
      <c r="J24" s="19"/>
      <c r="K24" s="18" t="n">
        <v>0</v>
      </c>
      <c r="L24" s="19"/>
      <c r="M24" s="18" t="n">
        <f aca="false">SUM(C24,E24,G24,I24,K24)</f>
        <v>0.537</v>
      </c>
      <c r="N24" s="19"/>
      <c r="O24" s="18" t="n">
        <v>0</v>
      </c>
      <c r="P24" s="19"/>
      <c r="Q24" s="18" t="n">
        <v>0.965</v>
      </c>
      <c r="R24" s="51"/>
    </row>
    <row r="25" customFormat="false" ht="15" hidden="false" customHeight="false" outlineLevel="0" collapsed="false">
      <c r="A25" s="28" t="s">
        <v>20</v>
      </c>
      <c r="B25" s="29"/>
      <c r="C25" s="30" t="n">
        <v>332.943</v>
      </c>
      <c r="D25" s="31"/>
      <c r="E25" s="30" t="n">
        <v>45.176</v>
      </c>
      <c r="F25" s="31"/>
      <c r="G25" s="30" t="n">
        <v>0</v>
      </c>
      <c r="H25" s="31"/>
      <c r="I25" s="30" t="n">
        <v>0</v>
      </c>
      <c r="J25" s="31"/>
      <c r="K25" s="30" t="n">
        <v>0</v>
      </c>
      <c r="L25" s="31"/>
      <c r="M25" s="30" t="n">
        <f aca="false">SUM(C25,E25,G25,I25,K25)</f>
        <v>378.119</v>
      </c>
      <c r="N25" s="31"/>
      <c r="O25" s="30" t="n">
        <v>394.065</v>
      </c>
      <c r="P25" s="31"/>
      <c r="Q25" s="30" t="n">
        <v>171.311</v>
      </c>
      <c r="R25" s="53"/>
    </row>
    <row r="26" customFormat="false" ht="15" hidden="false" customHeight="false" outlineLevel="0" collapsed="false">
      <c r="A26" s="16" t="s">
        <v>21</v>
      </c>
      <c r="B26" s="17"/>
      <c r="C26" s="18" t="n">
        <v>0</v>
      </c>
      <c r="D26" s="19"/>
      <c r="E26" s="18" t="n">
        <v>3947.184</v>
      </c>
      <c r="F26" s="19"/>
      <c r="G26" s="18" t="n">
        <v>0</v>
      </c>
      <c r="H26" s="19"/>
      <c r="I26" s="18" t="n">
        <v>0</v>
      </c>
      <c r="J26" s="19"/>
      <c r="K26" s="18" t="n">
        <v>0</v>
      </c>
      <c r="L26" s="19"/>
      <c r="M26" s="18" t="n">
        <f aca="false">SUM(C26,E26,G26,I26,K26)</f>
        <v>3947.184</v>
      </c>
      <c r="N26" s="19"/>
      <c r="O26" s="18" t="n">
        <v>3911</v>
      </c>
      <c r="P26" s="19"/>
      <c r="Q26" s="18" t="n">
        <v>3493</v>
      </c>
      <c r="R26" s="51"/>
    </row>
    <row r="27" customFormat="false" ht="15" hidden="false" customHeight="false" outlineLevel="0" collapsed="false">
      <c r="A27" s="28" t="s">
        <v>22</v>
      </c>
      <c r="B27" s="29"/>
      <c r="C27" s="30" t="n">
        <v>0</v>
      </c>
      <c r="D27" s="31"/>
      <c r="E27" s="30" t="n">
        <v>0</v>
      </c>
      <c r="F27" s="31"/>
      <c r="G27" s="30" t="n">
        <v>214.925</v>
      </c>
      <c r="H27" s="31"/>
      <c r="I27" s="30" t="n">
        <v>0</v>
      </c>
      <c r="J27" s="31"/>
      <c r="K27" s="30" t="n">
        <v>0</v>
      </c>
      <c r="L27" s="31"/>
      <c r="M27" s="30" t="n">
        <f aca="false">SUM(C27,E27,G27,I27,K27)</f>
        <v>214.925</v>
      </c>
      <c r="N27" s="31"/>
      <c r="O27" s="30" t="n">
        <v>286.005</v>
      </c>
      <c r="P27" s="31"/>
      <c r="Q27" s="30" t="n">
        <v>322.69</v>
      </c>
      <c r="R27" s="53"/>
    </row>
    <row r="28" customFormat="false" ht="15" hidden="false" customHeight="false" outlineLevel="0" collapsed="false">
      <c r="A28" s="16" t="s">
        <v>23</v>
      </c>
      <c r="B28" s="17"/>
      <c r="C28" s="18" t="n">
        <v>0</v>
      </c>
      <c r="D28" s="19"/>
      <c r="E28" s="18" t="n">
        <v>0</v>
      </c>
      <c r="F28" s="19"/>
      <c r="G28" s="18" t="n">
        <v>0</v>
      </c>
      <c r="H28" s="19"/>
      <c r="I28" s="18" t="n">
        <v>0</v>
      </c>
      <c r="J28" s="19"/>
      <c r="K28" s="18" t="n">
        <v>305.919</v>
      </c>
      <c r="L28" s="19"/>
      <c r="M28" s="18" t="n">
        <f aca="false">SUM(C28,E28,G28,I28,K28)</f>
        <v>305.919</v>
      </c>
      <c r="N28" s="19"/>
      <c r="O28" s="18" t="n">
        <v>289.561</v>
      </c>
      <c r="P28" s="19"/>
      <c r="Q28" s="18" t="n">
        <v>460.3</v>
      </c>
      <c r="R28" s="51"/>
    </row>
    <row r="29" customFormat="false" ht="15" hidden="false" customHeight="false" outlineLevel="0" collapsed="false">
      <c r="A29" s="28" t="s">
        <v>25</v>
      </c>
      <c r="B29" s="29"/>
      <c r="C29" s="30" t="n">
        <v>971.864</v>
      </c>
      <c r="D29" s="31"/>
      <c r="E29" s="30" t="n">
        <v>0</v>
      </c>
      <c r="F29" s="31"/>
      <c r="G29" s="30" t="n">
        <v>0</v>
      </c>
      <c r="H29" s="31"/>
      <c r="I29" s="30" t="n">
        <v>0</v>
      </c>
      <c r="J29" s="31"/>
      <c r="K29" s="30" t="n">
        <v>0</v>
      </c>
      <c r="L29" s="31"/>
      <c r="M29" s="30" t="n">
        <f aca="false">SUM(C29,E29,G29,I29,K29)</f>
        <v>971.864</v>
      </c>
      <c r="N29" s="31"/>
      <c r="O29" s="30" t="n">
        <v>824.168</v>
      </c>
      <c r="P29" s="31"/>
      <c r="Q29" s="30" t="n">
        <v>945.191</v>
      </c>
      <c r="R29" s="53"/>
    </row>
    <row r="30" customFormat="false" ht="15" hidden="false" customHeight="false" outlineLevel="0" collapsed="false">
      <c r="A30" s="22" t="s">
        <v>12</v>
      </c>
      <c r="B30" s="23"/>
      <c r="C30" s="24" t="n">
        <f aca="false">C24+C25+C26+C27+C28+C29</f>
        <v>1305.344</v>
      </c>
      <c r="D30" s="25"/>
      <c r="E30" s="24" t="n">
        <f aca="false">E24+E25+E26+E27+E28+E29</f>
        <v>3992.36</v>
      </c>
      <c r="F30" s="25"/>
      <c r="G30" s="24" t="n">
        <f aca="false">G24+G25+G26+G27+G28+G29</f>
        <v>214.925</v>
      </c>
      <c r="H30" s="25"/>
      <c r="I30" s="24" t="n">
        <f aca="false">I24+I25+I26+I27+I28+I29</f>
        <v>0</v>
      </c>
      <c r="J30" s="25"/>
      <c r="K30" s="24" t="n">
        <f aca="false">K24+K25+K26+K27+K28+K29</f>
        <v>305.919</v>
      </c>
      <c r="L30" s="25"/>
      <c r="M30" s="24" t="n">
        <f aca="false">K30+I30+G30+E30+C30</f>
        <v>5818.548</v>
      </c>
      <c r="N30" s="25"/>
      <c r="O30" s="24" t="n">
        <f aca="false">O24+O25+O26+O27+O28+O29</f>
        <v>5704.799</v>
      </c>
      <c r="P30" s="25"/>
      <c r="Q30" s="24" t="n">
        <f aca="false">Q24+Q25+Q26+Q27+Q28+Q29</f>
        <v>5393.457</v>
      </c>
      <c r="R30" s="52"/>
    </row>
    <row r="32" customFormat="false" ht="15" hidden="false" customHeight="false" outlineLevel="0" collapsed="false">
      <c r="A32" s="11" t="s">
        <v>26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50"/>
    </row>
    <row r="33" customFormat="false" ht="15" hidden="false" customHeight="false" outlineLevel="0" collapsed="false">
      <c r="A33" s="16" t="s">
        <v>27</v>
      </c>
      <c r="B33" s="17"/>
      <c r="C33" s="18" t="n">
        <v>21.263</v>
      </c>
      <c r="D33" s="19"/>
      <c r="E33" s="18" t="n">
        <v>429.149</v>
      </c>
      <c r="F33" s="19"/>
      <c r="G33" s="18" t="n">
        <v>69.08</v>
      </c>
      <c r="H33" s="19"/>
      <c r="I33" s="18" t="n">
        <v>0</v>
      </c>
      <c r="J33" s="19"/>
      <c r="K33" s="18" t="n">
        <v>0</v>
      </c>
      <c r="L33" s="19"/>
      <c r="M33" s="18" t="n">
        <f aca="false">SUM(C33,E33,G33,I33,K33)</f>
        <v>519.492</v>
      </c>
      <c r="N33" s="19"/>
      <c r="O33" s="18" t="n">
        <v>641</v>
      </c>
      <c r="P33" s="19"/>
      <c r="Q33" s="18" t="n">
        <v>528.987</v>
      </c>
      <c r="R33" s="51"/>
    </row>
    <row r="34" customFormat="false" ht="15" hidden="false" customHeight="false" outlineLevel="0" collapsed="false">
      <c r="A34" s="28" t="s">
        <v>28</v>
      </c>
      <c r="B34" s="29"/>
      <c r="C34" s="30" t="n">
        <v>237.495</v>
      </c>
      <c r="D34" s="31"/>
      <c r="E34" s="30" t="n">
        <v>42.94</v>
      </c>
      <c r="F34" s="31"/>
      <c r="G34" s="30" t="n">
        <v>243.75</v>
      </c>
      <c r="H34" s="31"/>
      <c r="I34" s="30" t="n">
        <v>0.594</v>
      </c>
      <c r="J34" s="31"/>
      <c r="K34" s="30" t="n">
        <v>0</v>
      </c>
      <c r="L34" s="31"/>
      <c r="M34" s="30" t="n">
        <f aca="false">SUM(C34,E34,G34,I34,K34)</f>
        <v>524.779</v>
      </c>
      <c r="N34" s="31"/>
      <c r="O34" s="30" t="n">
        <v>254.993</v>
      </c>
      <c r="P34" s="31"/>
      <c r="Q34" s="30" t="n">
        <v>291.253</v>
      </c>
      <c r="R34" s="53"/>
    </row>
    <row r="35" customFormat="false" ht="15" hidden="false" customHeight="false" outlineLevel="0" collapsed="false">
      <c r="A35" s="16" t="s">
        <v>29</v>
      </c>
      <c r="B35" s="17"/>
      <c r="C35" s="18" t="n">
        <v>0</v>
      </c>
      <c r="D35" s="19"/>
      <c r="E35" s="18" t="n">
        <v>0</v>
      </c>
      <c r="F35" s="19"/>
      <c r="G35" s="18" t="n">
        <v>726</v>
      </c>
      <c r="H35" s="19"/>
      <c r="I35" s="18" t="n">
        <v>0</v>
      </c>
      <c r="J35" s="19"/>
      <c r="K35" s="18" t="n">
        <v>0</v>
      </c>
      <c r="L35" s="19"/>
      <c r="M35" s="18" t="n">
        <f aca="false">SUM(C35,E35,G35,I35,K35)</f>
        <v>726</v>
      </c>
      <c r="N35" s="19"/>
      <c r="O35" s="18" t="n">
        <v>628</v>
      </c>
      <c r="P35" s="19"/>
      <c r="Q35" s="18" t="n">
        <v>380</v>
      </c>
      <c r="R35" s="51"/>
    </row>
    <row r="36" customFormat="false" ht="15" hidden="false" customHeight="false" outlineLevel="0" collapsed="false">
      <c r="A36" s="28" t="s">
        <v>30</v>
      </c>
      <c r="B36" s="29"/>
      <c r="C36" s="30" t="n">
        <v>35.394</v>
      </c>
      <c r="D36" s="31"/>
      <c r="E36" s="30" t="n">
        <v>0</v>
      </c>
      <c r="F36" s="31"/>
      <c r="G36" s="30" t="n">
        <v>0</v>
      </c>
      <c r="H36" s="31"/>
      <c r="I36" s="30" t="n">
        <v>0</v>
      </c>
      <c r="J36" s="31"/>
      <c r="K36" s="30" t="n">
        <v>0</v>
      </c>
      <c r="L36" s="31"/>
      <c r="M36" s="30" t="n">
        <f aca="false">SUM(C36,E36,G36,I36,K36)</f>
        <v>35.394</v>
      </c>
      <c r="N36" s="31"/>
      <c r="O36" s="30" t="n">
        <v>62.567</v>
      </c>
      <c r="P36" s="31"/>
      <c r="Q36" s="30" t="n">
        <v>86.543</v>
      </c>
      <c r="R36" s="53"/>
    </row>
    <row r="37" customFormat="false" ht="15" hidden="false" customHeight="false" outlineLevel="0" collapsed="false">
      <c r="A37" s="22" t="s">
        <v>12</v>
      </c>
      <c r="B37" s="23"/>
      <c r="C37" s="24" t="n">
        <f aca="false">C33+C34+C35+C36</f>
        <v>294.152</v>
      </c>
      <c r="D37" s="25"/>
      <c r="E37" s="24" t="n">
        <f aca="false">E33+E34+E35+E36</f>
        <v>472.089</v>
      </c>
      <c r="F37" s="25"/>
      <c r="G37" s="24" t="n">
        <f aca="false">G33+G34+G35+G36</f>
        <v>1038.83</v>
      </c>
      <c r="H37" s="25"/>
      <c r="I37" s="24" t="n">
        <f aca="false">I33+I34+I35+I36</f>
        <v>0.594</v>
      </c>
      <c r="J37" s="25"/>
      <c r="K37" s="24" t="n">
        <f aca="false">K33+K34+K35+K36</f>
        <v>0</v>
      </c>
      <c r="L37" s="25"/>
      <c r="M37" s="24" t="n">
        <f aca="false">K37+I37+G37+E37+C37</f>
        <v>1805.665</v>
      </c>
      <c r="N37" s="25"/>
      <c r="O37" s="24" t="n">
        <f aca="false">O33+O34+O35+O36</f>
        <v>1586.56</v>
      </c>
      <c r="P37" s="25"/>
      <c r="Q37" s="24" t="n">
        <f aca="false">Q33+Q34+Q35+Q36</f>
        <v>1286.783</v>
      </c>
      <c r="R37" s="52"/>
    </row>
    <row r="39" customFormat="false" ht="15" hidden="false" customHeight="false" outlineLevel="0" collapsed="false">
      <c r="A39" s="11" t="s">
        <v>31</v>
      </c>
      <c r="B39" s="11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50"/>
    </row>
    <row r="40" customFormat="false" ht="15" hidden="false" customHeight="false" outlineLevel="0" collapsed="false">
      <c r="A40" s="16" t="s">
        <v>32</v>
      </c>
      <c r="B40" s="17"/>
      <c r="C40" s="18" t="n">
        <v>0</v>
      </c>
      <c r="D40" s="19"/>
      <c r="E40" s="18" t="n">
        <v>26534.843</v>
      </c>
      <c r="F40" s="19"/>
      <c r="G40" s="18" t="n">
        <v>0</v>
      </c>
      <c r="H40" s="19"/>
      <c r="I40" s="18" t="n">
        <v>0</v>
      </c>
      <c r="J40" s="19"/>
      <c r="K40" s="18" t="n">
        <v>0</v>
      </c>
      <c r="L40" s="19"/>
      <c r="M40" s="18" t="n">
        <f aca="false">SUM(C40,E40,G40,I40,K40)</f>
        <v>26534.843</v>
      </c>
      <c r="N40" s="19"/>
      <c r="O40" s="18" t="n">
        <v>22107.64</v>
      </c>
      <c r="P40" s="19"/>
      <c r="Q40" s="18" t="n">
        <v>18260.156</v>
      </c>
      <c r="R40" s="51"/>
    </row>
    <row r="41" customFormat="false" ht="15" hidden="false" customHeight="false" outlineLevel="0" collapsed="false">
      <c r="A41" s="22" t="s">
        <v>12</v>
      </c>
      <c r="B41" s="23"/>
      <c r="C41" s="24" t="n">
        <f aca="false">C40</f>
        <v>0</v>
      </c>
      <c r="D41" s="25"/>
      <c r="E41" s="24" t="n">
        <f aca="false">E40</f>
        <v>26534.843</v>
      </c>
      <c r="F41" s="25"/>
      <c r="G41" s="24" t="n">
        <f aca="false">G40</f>
        <v>0</v>
      </c>
      <c r="H41" s="25"/>
      <c r="I41" s="24" t="n">
        <f aca="false">I40</f>
        <v>0</v>
      </c>
      <c r="J41" s="25"/>
      <c r="K41" s="24" t="n">
        <f aca="false">K40</f>
        <v>0</v>
      </c>
      <c r="L41" s="25"/>
      <c r="M41" s="24" t="n">
        <f aca="false">K41+I41+G41+E41+C41</f>
        <v>26534.843</v>
      </c>
      <c r="N41" s="25"/>
      <c r="O41" s="24" t="n">
        <f aca="false">O40</f>
        <v>22107.64</v>
      </c>
      <c r="P41" s="25"/>
      <c r="Q41" s="24" t="n">
        <f aca="false">Q40</f>
        <v>18260.156</v>
      </c>
      <c r="R41" s="52"/>
    </row>
    <row r="43" customFormat="false" ht="15" hidden="false" customHeight="false" outlineLevel="0" collapsed="false">
      <c r="A43" s="11" t="s">
        <v>33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50"/>
    </row>
    <row r="44" customFormat="false" ht="15" hidden="false" customHeight="false" outlineLevel="0" collapsed="false">
      <c r="A44" s="16" t="s">
        <v>34</v>
      </c>
      <c r="B44" s="17"/>
      <c r="C44" s="18" t="n">
        <v>536.86</v>
      </c>
      <c r="D44" s="19"/>
      <c r="E44" s="18" t="n">
        <v>0</v>
      </c>
      <c r="F44" s="19"/>
      <c r="G44" s="18" t="n">
        <v>0</v>
      </c>
      <c r="H44" s="19"/>
      <c r="I44" s="18" t="n">
        <v>0</v>
      </c>
      <c r="J44" s="19"/>
      <c r="K44" s="18" t="n">
        <v>0</v>
      </c>
      <c r="L44" s="19"/>
      <c r="M44" s="18" t="n">
        <f aca="false">SUM(C44,E44,G44,I44,K44)</f>
        <v>536.86</v>
      </c>
      <c r="N44" s="19"/>
      <c r="O44" s="18" t="n">
        <v>518.807</v>
      </c>
      <c r="P44" s="19"/>
      <c r="Q44" s="18" t="n">
        <v>357.634</v>
      </c>
      <c r="R44" s="51"/>
    </row>
    <row r="45" customFormat="false" ht="15" hidden="false" customHeight="false" outlineLevel="0" collapsed="false">
      <c r="A45" s="22" t="s">
        <v>12</v>
      </c>
      <c r="B45" s="23"/>
      <c r="C45" s="24" t="n">
        <f aca="false">C44</f>
        <v>536.86</v>
      </c>
      <c r="D45" s="25"/>
      <c r="E45" s="24" t="n">
        <f aca="false">E44</f>
        <v>0</v>
      </c>
      <c r="F45" s="25"/>
      <c r="G45" s="24" t="n">
        <f aca="false">G44</f>
        <v>0</v>
      </c>
      <c r="H45" s="25"/>
      <c r="I45" s="24" t="n">
        <f aca="false">I44</f>
        <v>0</v>
      </c>
      <c r="J45" s="25"/>
      <c r="K45" s="24" t="n">
        <f aca="false">K44</f>
        <v>0</v>
      </c>
      <c r="L45" s="25"/>
      <c r="M45" s="24" t="n">
        <f aca="false">K45+I45+G45+E45+C45</f>
        <v>536.86</v>
      </c>
      <c r="N45" s="25"/>
      <c r="O45" s="24" t="n">
        <f aca="false">O44</f>
        <v>518.807</v>
      </c>
      <c r="P45" s="25"/>
      <c r="Q45" s="24" t="n">
        <f aca="false">Q44</f>
        <v>357.634</v>
      </c>
      <c r="R45" s="52"/>
    </row>
    <row r="47" customFormat="false" ht="18" hidden="false" customHeight="false" outlineLevel="0" collapsed="false">
      <c r="A47" s="34" t="s">
        <v>36</v>
      </c>
      <c r="B47" s="35"/>
      <c r="C47" s="36" t="n">
        <f aca="false">C12+C17+C21+C30+C37+C41+C45</f>
        <v>5757.831</v>
      </c>
      <c r="D47" s="37"/>
      <c r="E47" s="36" t="n">
        <f aca="false">E12+E17+E21+E30+E37+E41+E45</f>
        <v>32253.32</v>
      </c>
      <c r="F47" s="37"/>
      <c r="G47" s="36" t="n">
        <f aca="false">G12+G17+G21+G30+G37+G41+G45</f>
        <v>1253.755</v>
      </c>
      <c r="H47" s="37"/>
      <c r="I47" s="36" t="n">
        <f aca="false">I12+I17+I21+I30+I37+I41+I45</f>
        <v>1314.394</v>
      </c>
      <c r="J47" s="37"/>
      <c r="K47" s="36" t="n">
        <f aca="false">K12+K17+K21+K30+K37+K41+K45</f>
        <v>2495.056</v>
      </c>
      <c r="L47" s="37"/>
      <c r="M47" s="36" t="n">
        <f aca="false">K47+I47+G47+E47+C47</f>
        <v>43074.356</v>
      </c>
      <c r="N47" s="37"/>
      <c r="O47" s="36" t="n">
        <f aca="false">O12+O17+O21+O30+O37+O41+O45</f>
        <v>39884.42861189</v>
      </c>
      <c r="P47" s="37"/>
      <c r="Q47" s="36" t="n">
        <f aca="false">Q12+Q17+Q21+Q30+Q37+Q41+Q45</f>
        <v>35000.999</v>
      </c>
      <c r="R47" s="54"/>
    </row>
  </sheetData>
  <mergeCells count="44"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C8:D8"/>
    <mergeCell ref="E8:F8"/>
    <mergeCell ref="G8:H8"/>
    <mergeCell ref="I8:J8"/>
    <mergeCell ref="K8:L8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A10:B10"/>
    <mergeCell ref="A14:B14"/>
    <mergeCell ref="A19:B19"/>
    <mergeCell ref="A23:B23"/>
    <mergeCell ref="A32:B32"/>
    <mergeCell ref="A39:B39"/>
    <mergeCell ref="A43:B43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12.7125506072875"/>
    <col collapsed="false" hidden="false" max="4" min="4" style="0" width="1"/>
    <col collapsed="false" hidden="false" max="5" min="5" style="0" width="12.7125506072875"/>
    <col collapsed="false" hidden="false" max="6" min="6" style="0" width="1"/>
    <col collapsed="false" hidden="false" max="7" min="7" style="0" width="12.7125506072875"/>
    <col collapsed="false" hidden="false" max="8" min="8" style="0" width="1"/>
    <col collapsed="false" hidden="false" max="9" min="9" style="0" width="12.7125506072875"/>
    <col collapsed="false" hidden="false" max="10" min="10" style="0" width="1"/>
    <col collapsed="false" hidden="false" max="11" min="11" style="0" width="12.7125506072875"/>
    <col collapsed="false" hidden="false" max="12" min="12" style="0" width="1"/>
    <col collapsed="false" hidden="false" max="13" min="13" style="0" width="12.7125506072875"/>
    <col collapsed="false" hidden="false" max="14" min="14" style="0" width="1"/>
    <col collapsed="false" hidden="false" max="15" min="15" style="0" width="12.7125506072875"/>
    <col collapsed="false" hidden="false" max="16" min="16" style="0" width="1"/>
    <col collapsed="false" hidden="false" max="17" min="17" style="0" width="12.7125506072875"/>
    <col collapsed="false" hidden="false" max="18" min="18" style="0" width="17.4251012145749"/>
    <col collapsed="false" hidden="false" max="1025" min="19" style="0" width="9.1417004048583"/>
  </cols>
  <sheetData>
    <row r="1" customFormat="false" ht="23.25" hidden="false" customHeight="false" outlineLevel="0" collapsed="false">
      <c r="A1" s="1" t="s">
        <v>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"/>
    </row>
    <row r="5" customFormat="false" ht="18.75" hidden="false" customHeight="false" outlineLevel="0" collapsed="false">
      <c r="A5" s="4"/>
      <c r="B5" s="4"/>
      <c r="C5" s="5" t="s">
        <v>39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6.5" hidden="false" customHeight="false" outlineLevel="0" collapsed="false">
      <c r="A6" s="40" t="s">
        <v>8</v>
      </c>
      <c r="B6" s="40"/>
      <c r="C6" s="41" t="s">
        <v>40</v>
      </c>
      <c r="D6" s="41"/>
      <c r="E6" s="42" t="s">
        <v>41</v>
      </c>
      <c r="F6" s="42"/>
      <c r="G6" s="42" t="s">
        <v>42</v>
      </c>
      <c r="H6" s="42"/>
      <c r="I6" s="42" t="s">
        <v>43</v>
      </c>
      <c r="J6" s="42"/>
      <c r="K6" s="42" t="s">
        <v>44</v>
      </c>
      <c r="L6" s="42"/>
      <c r="M6" s="42" t="s">
        <v>45</v>
      </c>
      <c r="N6" s="42"/>
      <c r="O6" s="42" t="s">
        <v>46</v>
      </c>
      <c r="P6" s="42"/>
      <c r="Q6" s="42" t="s">
        <v>47</v>
      </c>
      <c r="R6" s="42"/>
    </row>
    <row r="7" customFormat="false" ht="15" hidden="false" customHeight="false" outlineLevel="0" collapsed="false">
      <c r="A7" s="40"/>
      <c r="B7" s="40"/>
      <c r="C7" s="43" t="s">
        <v>48</v>
      </c>
      <c r="D7" s="43"/>
      <c r="E7" s="44"/>
      <c r="F7" s="44"/>
      <c r="G7" s="44"/>
      <c r="H7" s="44"/>
      <c r="I7" s="44"/>
      <c r="J7" s="44"/>
      <c r="K7" s="44" t="s">
        <v>49</v>
      </c>
      <c r="L7" s="44"/>
      <c r="M7" s="44"/>
      <c r="N7" s="44"/>
      <c r="O7" s="44"/>
      <c r="P7" s="44"/>
      <c r="Q7" s="44"/>
      <c r="R7" s="44"/>
    </row>
    <row r="8" s="47" customFormat="true" ht="11.25" hidden="false" customHeight="false" outlineLevel="0" collapsed="false">
      <c r="A8" s="40"/>
      <c r="B8" s="40"/>
      <c r="C8" s="45" t="s">
        <v>50</v>
      </c>
      <c r="D8" s="45"/>
      <c r="E8" s="46" t="s">
        <v>51</v>
      </c>
      <c r="F8" s="46"/>
      <c r="G8" s="46" t="s">
        <v>52</v>
      </c>
      <c r="H8" s="46"/>
      <c r="I8" s="46" t="s">
        <v>53</v>
      </c>
      <c r="J8" s="46"/>
      <c r="K8" s="46" t="s">
        <v>54</v>
      </c>
      <c r="L8" s="46"/>
      <c r="M8" s="46"/>
      <c r="N8" s="46"/>
      <c r="O8" s="46"/>
      <c r="P8" s="46"/>
      <c r="Q8" s="46"/>
      <c r="R8" s="46"/>
    </row>
    <row r="9" customFormat="false" ht="11.25" hidden="false" customHeight="false" outlineLevel="0" collapsed="false">
      <c r="A9" s="40"/>
      <c r="B9" s="40"/>
      <c r="C9" s="48" t="s">
        <v>48</v>
      </c>
      <c r="D9" s="48"/>
      <c r="E9" s="49"/>
      <c r="F9" s="49"/>
      <c r="G9" s="49"/>
      <c r="H9" s="49"/>
      <c r="I9" s="49"/>
      <c r="J9" s="49"/>
      <c r="K9" s="49" t="s">
        <v>49</v>
      </c>
      <c r="L9" s="49"/>
      <c r="M9" s="49"/>
      <c r="N9" s="49"/>
      <c r="O9" s="49"/>
      <c r="P9" s="49"/>
      <c r="Q9" s="49"/>
      <c r="R9" s="49"/>
    </row>
    <row r="10" customFormat="false" ht="15" hidden="false" customHeight="false" outlineLevel="0" collapsed="false">
      <c r="A10" s="11" t="s">
        <v>10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50"/>
    </row>
    <row r="11" customFormat="false" ht="15" hidden="false" customHeight="false" outlineLevel="0" collapsed="false">
      <c r="A11" s="16" t="s">
        <v>11</v>
      </c>
      <c r="B11" s="17"/>
      <c r="C11" s="18" t="n">
        <v>0</v>
      </c>
      <c r="D11" s="19"/>
      <c r="E11" s="18" t="n">
        <v>0</v>
      </c>
      <c r="F11" s="19"/>
      <c r="G11" s="18" t="n">
        <v>0</v>
      </c>
      <c r="H11" s="19"/>
      <c r="I11" s="18" t="n">
        <v>0</v>
      </c>
      <c r="J11" s="19"/>
      <c r="K11" s="18" t="n">
        <v>580.433</v>
      </c>
      <c r="L11" s="19"/>
      <c r="M11" s="18" t="n">
        <f aca="false">SUM(C11,E11,G11,I11,K11)</f>
        <v>580.433</v>
      </c>
      <c r="N11" s="19"/>
      <c r="O11" s="18" t="n">
        <v>466.967</v>
      </c>
      <c r="P11" s="19"/>
      <c r="Q11" s="18" t="n">
        <v>325.312</v>
      </c>
      <c r="R11" s="51"/>
    </row>
    <row r="12" customFormat="false" ht="15" hidden="false" customHeight="false" outlineLevel="0" collapsed="false">
      <c r="A12" s="22" t="s">
        <v>12</v>
      </c>
      <c r="B12" s="23"/>
      <c r="C12" s="24" t="n">
        <f aca="false">C11</f>
        <v>0</v>
      </c>
      <c r="D12" s="25"/>
      <c r="E12" s="24" t="n">
        <f aca="false">E11</f>
        <v>0</v>
      </c>
      <c r="F12" s="25"/>
      <c r="G12" s="24" t="n">
        <f aca="false">G11</f>
        <v>0</v>
      </c>
      <c r="H12" s="25"/>
      <c r="I12" s="24" t="n">
        <f aca="false">I11</f>
        <v>0</v>
      </c>
      <c r="J12" s="25"/>
      <c r="K12" s="24" t="n">
        <f aca="false">K11</f>
        <v>580.433</v>
      </c>
      <c r="L12" s="25"/>
      <c r="M12" s="24" t="n">
        <f aca="false">K12+I12+G12+E12+C12</f>
        <v>580.433</v>
      </c>
      <c r="N12" s="25"/>
      <c r="O12" s="24" t="n">
        <f aca="false">O11</f>
        <v>466.967</v>
      </c>
      <c r="P12" s="25"/>
      <c r="Q12" s="24" t="n">
        <f aca="false">Q11</f>
        <v>325.312</v>
      </c>
      <c r="R12" s="52"/>
    </row>
    <row r="14" customFormat="false" ht="15" hidden="false" customHeight="false" outlineLevel="0" collapsed="false">
      <c r="A14" s="11" t="s">
        <v>18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50"/>
    </row>
    <row r="15" customFormat="false" ht="15" hidden="false" customHeight="false" outlineLevel="0" collapsed="false">
      <c r="A15" s="16" t="s">
        <v>19</v>
      </c>
      <c r="B15" s="17"/>
      <c r="C15" s="18" t="n">
        <v>226.464</v>
      </c>
      <c r="D15" s="19"/>
      <c r="E15" s="18" t="n">
        <v>100.769</v>
      </c>
      <c r="F15" s="19"/>
      <c r="G15" s="18" t="n">
        <v>0</v>
      </c>
      <c r="H15" s="19"/>
      <c r="I15" s="18" t="n">
        <v>0</v>
      </c>
      <c r="J15" s="19"/>
      <c r="K15" s="18" t="n">
        <v>0</v>
      </c>
      <c r="L15" s="19"/>
      <c r="M15" s="18" t="n">
        <f aca="false">SUM(C15,E15,G15,I15,K15)</f>
        <v>327.233</v>
      </c>
      <c r="N15" s="19"/>
      <c r="O15" s="18" t="n">
        <v>252.407</v>
      </c>
      <c r="P15" s="19"/>
      <c r="Q15" s="18" t="n">
        <v>298.984</v>
      </c>
      <c r="R15" s="51"/>
    </row>
    <row r="16" customFormat="false" ht="15" hidden="false" customHeight="false" outlineLevel="0" collapsed="false">
      <c r="A16" s="28" t="s">
        <v>20</v>
      </c>
      <c r="B16" s="29"/>
      <c r="C16" s="30" t="n">
        <v>572.686</v>
      </c>
      <c r="D16" s="31"/>
      <c r="E16" s="30" t="n">
        <v>458.198</v>
      </c>
      <c r="F16" s="31"/>
      <c r="G16" s="30" t="n">
        <v>0</v>
      </c>
      <c r="H16" s="31"/>
      <c r="I16" s="30" t="n">
        <v>0</v>
      </c>
      <c r="J16" s="31"/>
      <c r="K16" s="30" t="n">
        <v>0</v>
      </c>
      <c r="L16" s="31"/>
      <c r="M16" s="30" t="n">
        <f aca="false">SUM(C16,E16,G16,I16,K16)</f>
        <v>1030.884</v>
      </c>
      <c r="N16" s="31"/>
      <c r="O16" s="30" t="n">
        <v>515.175</v>
      </c>
      <c r="P16" s="31"/>
      <c r="Q16" s="30" t="n">
        <v>968.631</v>
      </c>
      <c r="R16" s="53"/>
    </row>
    <row r="17" customFormat="false" ht="15" hidden="false" customHeight="false" outlineLevel="0" collapsed="false">
      <c r="A17" s="16" t="s">
        <v>21</v>
      </c>
      <c r="B17" s="17"/>
      <c r="C17" s="18" t="n">
        <v>344.292</v>
      </c>
      <c r="D17" s="19"/>
      <c r="E17" s="18" t="n">
        <v>305.67</v>
      </c>
      <c r="F17" s="19"/>
      <c r="G17" s="18" t="n">
        <v>851.981</v>
      </c>
      <c r="H17" s="19"/>
      <c r="I17" s="18" t="n">
        <v>73.253</v>
      </c>
      <c r="J17" s="19"/>
      <c r="K17" s="18" t="n">
        <v>472.43</v>
      </c>
      <c r="L17" s="19"/>
      <c r="M17" s="18" t="n">
        <f aca="false">SUM(C17,E17,G17,I17,K17)</f>
        <v>2047.626</v>
      </c>
      <c r="N17" s="19"/>
      <c r="O17" s="18" t="n">
        <v>1826.63</v>
      </c>
      <c r="P17" s="19"/>
      <c r="Q17" s="18" t="n">
        <v>2331.579</v>
      </c>
      <c r="R17" s="51"/>
    </row>
    <row r="18" customFormat="false" ht="15" hidden="false" customHeight="false" outlineLevel="0" collapsed="false">
      <c r="A18" s="28" t="s">
        <v>23</v>
      </c>
      <c r="B18" s="29"/>
      <c r="C18" s="30" t="n">
        <v>0</v>
      </c>
      <c r="D18" s="31"/>
      <c r="E18" s="30" t="n">
        <v>0</v>
      </c>
      <c r="F18" s="31"/>
      <c r="G18" s="30" t="n">
        <v>0</v>
      </c>
      <c r="H18" s="31"/>
      <c r="I18" s="30" t="n">
        <v>0</v>
      </c>
      <c r="J18" s="31"/>
      <c r="K18" s="30" t="n">
        <v>77.769</v>
      </c>
      <c r="L18" s="31"/>
      <c r="M18" s="30" t="n">
        <f aca="false">SUM(C18,E18,G18,I18,K18)</f>
        <v>77.769</v>
      </c>
      <c r="N18" s="31"/>
      <c r="O18" s="30" t="n">
        <v>80.108</v>
      </c>
      <c r="P18" s="31"/>
      <c r="Q18" s="30" t="n">
        <v>128.145</v>
      </c>
      <c r="R18" s="53"/>
    </row>
    <row r="19" customFormat="false" ht="15" hidden="false" customHeight="false" outlineLevel="0" collapsed="false">
      <c r="A19" s="16" t="s">
        <v>24</v>
      </c>
      <c r="B19" s="17"/>
      <c r="C19" s="18" t="n">
        <v>0</v>
      </c>
      <c r="D19" s="19"/>
      <c r="E19" s="18" t="n">
        <v>0</v>
      </c>
      <c r="F19" s="19"/>
      <c r="G19" s="18" t="n">
        <v>0</v>
      </c>
      <c r="H19" s="19"/>
      <c r="I19" s="18" t="n">
        <v>0</v>
      </c>
      <c r="J19" s="19"/>
      <c r="K19" s="18" t="n">
        <v>323.52</v>
      </c>
      <c r="L19" s="19"/>
      <c r="M19" s="18" t="n">
        <f aca="false">SUM(C19,E19,G19,I19,K19)</f>
        <v>323.52</v>
      </c>
      <c r="N19" s="19"/>
      <c r="O19" s="18" t="n">
        <v>363.518</v>
      </c>
      <c r="P19" s="19"/>
      <c r="Q19" s="18" t="n">
        <v>221.12</v>
      </c>
      <c r="R19" s="51"/>
    </row>
    <row r="20" customFormat="false" ht="15" hidden="false" customHeight="false" outlineLevel="0" collapsed="false">
      <c r="A20" s="28" t="s">
        <v>25</v>
      </c>
      <c r="B20" s="29"/>
      <c r="C20" s="30" t="n">
        <v>16.3</v>
      </c>
      <c r="D20" s="31"/>
      <c r="E20" s="30" t="n">
        <v>0</v>
      </c>
      <c r="F20" s="31"/>
      <c r="G20" s="30" t="n">
        <v>0</v>
      </c>
      <c r="H20" s="31"/>
      <c r="I20" s="30" t="n">
        <v>0</v>
      </c>
      <c r="J20" s="31"/>
      <c r="K20" s="30" t="n">
        <v>0</v>
      </c>
      <c r="L20" s="31"/>
      <c r="M20" s="30" t="n">
        <f aca="false">SUM(C20,E20,G20,I20,K20)</f>
        <v>16.3</v>
      </c>
      <c r="N20" s="31"/>
      <c r="O20" s="30" t="n">
        <v>7.1</v>
      </c>
      <c r="P20" s="31"/>
      <c r="Q20" s="30" t="n">
        <v>16.025</v>
      </c>
      <c r="R20" s="53"/>
    </row>
    <row r="21" customFormat="false" ht="15" hidden="false" customHeight="false" outlineLevel="0" collapsed="false">
      <c r="A21" s="22" t="s">
        <v>12</v>
      </c>
      <c r="B21" s="23"/>
      <c r="C21" s="24" t="n">
        <f aca="false">C15+C16+C17+C18+C19+C20</f>
        <v>1159.742</v>
      </c>
      <c r="D21" s="25"/>
      <c r="E21" s="24" t="n">
        <f aca="false">E15+E16+E17+E18+E19+E20</f>
        <v>864.637</v>
      </c>
      <c r="F21" s="25"/>
      <c r="G21" s="24" t="n">
        <f aca="false">G15+G16+G17+G18+G19+G20</f>
        <v>851.981</v>
      </c>
      <c r="H21" s="25"/>
      <c r="I21" s="24" t="n">
        <f aca="false">I15+I16+I17+I18+I19+I20</f>
        <v>73.253</v>
      </c>
      <c r="J21" s="25"/>
      <c r="K21" s="24" t="n">
        <f aca="false">K15+K16+K17+K18+K19+K20</f>
        <v>873.719</v>
      </c>
      <c r="L21" s="25"/>
      <c r="M21" s="24" t="n">
        <f aca="false">K21+I21+G21+E21+C21</f>
        <v>3823.332</v>
      </c>
      <c r="N21" s="25"/>
      <c r="O21" s="24" t="n">
        <f aca="false">O15+O16+O17+O18+O19+O20</f>
        <v>3044.938</v>
      </c>
      <c r="P21" s="25"/>
      <c r="Q21" s="24" t="n">
        <f aca="false">Q15+Q16+Q17+Q18+Q19+Q20</f>
        <v>3964.484</v>
      </c>
      <c r="R21" s="52"/>
    </row>
    <row r="23" customFormat="false" ht="15" hidden="false" customHeight="false" outlineLevel="0" collapsed="false">
      <c r="A23" s="11" t="s">
        <v>26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50"/>
    </row>
    <row r="24" customFormat="false" ht="15" hidden="false" customHeight="false" outlineLevel="0" collapsed="false">
      <c r="A24" s="16" t="s">
        <v>27</v>
      </c>
      <c r="B24" s="17"/>
      <c r="C24" s="18" t="n">
        <v>0</v>
      </c>
      <c r="D24" s="19"/>
      <c r="E24" s="18" t="n">
        <v>0</v>
      </c>
      <c r="F24" s="19"/>
      <c r="G24" s="18" t="n">
        <v>258.75</v>
      </c>
      <c r="H24" s="19"/>
      <c r="I24" s="18" t="n">
        <v>0</v>
      </c>
      <c r="J24" s="19"/>
      <c r="K24" s="18" t="n">
        <v>0</v>
      </c>
      <c r="L24" s="19"/>
      <c r="M24" s="18" t="n">
        <f aca="false">SUM(C24,E24,G24,I24,K24)</f>
        <v>258.75</v>
      </c>
      <c r="N24" s="19"/>
      <c r="O24" s="18" t="n">
        <v>163.26</v>
      </c>
      <c r="P24" s="19"/>
      <c r="Q24" s="18" t="n">
        <v>148.485</v>
      </c>
      <c r="R24" s="51"/>
    </row>
    <row r="25" customFormat="false" ht="15" hidden="false" customHeight="false" outlineLevel="0" collapsed="false">
      <c r="A25" s="28" t="s">
        <v>28</v>
      </c>
      <c r="B25" s="29"/>
      <c r="C25" s="30" t="n">
        <v>87.41</v>
      </c>
      <c r="D25" s="31"/>
      <c r="E25" s="30" t="n">
        <v>641.275</v>
      </c>
      <c r="F25" s="31"/>
      <c r="G25" s="30" t="n">
        <v>252.985</v>
      </c>
      <c r="H25" s="31"/>
      <c r="I25" s="30" t="n">
        <v>247.852</v>
      </c>
      <c r="J25" s="31"/>
      <c r="K25" s="30" t="n">
        <v>0</v>
      </c>
      <c r="L25" s="31"/>
      <c r="M25" s="30" t="n">
        <f aca="false">SUM(C25,E25,G25,I25,K25)</f>
        <v>1229.522</v>
      </c>
      <c r="N25" s="31"/>
      <c r="O25" s="30" t="n">
        <v>1009.18</v>
      </c>
      <c r="P25" s="31"/>
      <c r="Q25" s="30" t="n">
        <v>1369.938</v>
      </c>
      <c r="R25" s="53"/>
    </row>
    <row r="26" customFormat="false" ht="15" hidden="false" customHeight="false" outlineLevel="0" collapsed="false">
      <c r="A26" s="16" t="s">
        <v>30</v>
      </c>
      <c r="B26" s="17"/>
      <c r="C26" s="18" t="n">
        <v>250.882</v>
      </c>
      <c r="D26" s="19"/>
      <c r="E26" s="18" t="n">
        <v>0</v>
      </c>
      <c r="F26" s="19"/>
      <c r="G26" s="18" t="n">
        <v>0</v>
      </c>
      <c r="H26" s="19"/>
      <c r="I26" s="18" t="n">
        <v>0</v>
      </c>
      <c r="J26" s="19"/>
      <c r="K26" s="18" t="n">
        <v>0</v>
      </c>
      <c r="L26" s="19"/>
      <c r="M26" s="18" t="n">
        <f aca="false">SUM(C26,E26,G26,I26,K26)</f>
        <v>250.882</v>
      </c>
      <c r="N26" s="19"/>
      <c r="O26" s="18" t="n">
        <v>396.939</v>
      </c>
      <c r="P26" s="19"/>
      <c r="Q26" s="18" t="n">
        <v>299.273</v>
      </c>
      <c r="R26" s="51"/>
    </row>
    <row r="27" customFormat="false" ht="15" hidden="false" customHeight="false" outlineLevel="0" collapsed="false">
      <c r="A27" s="22" t="s">
        <v>12</v>
      </c>
      <c r="B27" s="23"/>
      <c r="C27" s="24" t="n">
        <f aca="false">C24+C25+C26</f>
        <v>338.292</v>
      </c>
      <c r="D27" s="25"/>
      <c r="E27" s="24" t="n">
        <f aca="false">E24+E25+E26</f>
        <v>641.275</v>
      </c>
      <c r="F27" s="25"/>
      <c r="G27" s="24" t="n">
        <f aca="false">G24+G25+G26</f>
        <v>511.735</v>
      </c>
      <c r="H27" s="25"/>
      <c r="I27" s="24" t="n">
        <f aca="false">I24+I25+I26</f>
        <v>247.852</v>
      </c>
      <c r="J27" s="25"/>
      <c r="K27" s="24" t="n">
        <f aca="false">K24+K25+K26</f>
        <v>0</v>
      </c>
      <c r="L27" s="25"/>
      <c r="M27" s="24" t="n">
        <f aca="false">K27+I27+G27+E27+C27</f>
        <v>1739.154</v>
      </c>
      <c r="N27" s="25"/>
      <c r="O27" s="24" t="n">
        <f aca="false">O24+O25+O26</f>
        <v>1569.379</v>
      </c>
      <c r="P27" s="25"/>
      <c r="Q27" s="24" t="n">
        <f aca="false">Q24+Q25+Q26</f>
        <v>1817.696</v>
      </c>
      <c r="R27" s="52"/>
    </row>
    <row r="29" customFormat="false" ht="15" hidden="false" customHeight="false" outlineLevel="0" collapsed="false">
      <c r="A29" s="11" t="s">
        <v>31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50"/>
    </row>
    <row r="30" customFormat="false" ht="15" hidden="false" customHeight="false" outlineLevel="0" collapsed="false">
      <c r="A30" s="16" t="s">
        <v>32</v>
      </c>
      <c r="B30" s="17"/>
      <c r="C30" s="18" t="n">
        <v>0</v>
      </c>
      <c r="D30" s="19"/>
      <c r="E30" s="18" t="n">
        <v>92.157</v>
      </c>
      <c r="F30" s="19"/>
      <c r="G30" s="18" t="n">
        <v>0</v>
      </c>
      <c r="H30" s="19"/>
      <c r="I30" s="18" t="n">
        <v>0</v>
      </c>
      <c r="J30" s="19"/>
      <c r="K30" s="18" t="n">
        <v>0</v>
      </c>
      <c r="L30" s="19"/>
      <c r="M30" s="18" t="n">
        <f aca="false">SUM(C30,E30,G30,I30,K30)</f>
        <v>92.157</v>
      </c>
      <c r="N30" s="19"/>
      <c r="O30" s="18" t="n">
        <v>137.36</v>
      </c>
      <c r="P30" s="19"/>
      <c r="Q30" s="18" t="n">
        <v>135.844</v>
      </c>
      <c r="R30" s="51"/>
    </row>
    <row r="31" customFormat="false" ht="15" hidden="false" customHeight="false" outlineLevel="0" collapsed="false">
      <c r="A31" s="22" t="s">
        <v>12</v>
      </c>
      <c r="B31" s="23"/>
      <c r="C31" s="24" t="n">
        <f aca="false">C30</f>
        <v>0</v>
      </c>
      <c r="D31" s="25"/>
      <c r="E31" s="24" t="n">
        <f aca="false">E30</f>
        <v>92.157</v>
      </c>
      <c r="F31" s="25"/>
      <c r="G31" s="24" t="n">
        <f aca="false">G30</f>
        <v>0</v>
      </c>
      <c r="H31" s="25"/>
      <c r="I31" s="24" t="n">
        <f aca="false">I30</f>
        <v>0</v>
      </c>
      <c r="J31" s="25"/>
      <c r="K31" s="24" t="n">
        <f aca="false">K30</f>
        <v>0</v>
      </c>
      <c r="L31" s="25"/>
      <c r="M31" s="24" t="n">
        <f aca="false">K31+I31+G31+E31+C31</f>
        <v>92.157</v>
      </c>
      <c r="N31" s="25"/>
      <c r="O31" s="24" t="n">
        <f aca="false">O30</f>
        <v>137.36</v>
      </c>
      <c r="P31" s="25"/>
      <c r="Q31" s="24" t="n">
        <f aca="false">Q30</f>
        <v>135.844</v>
      </c>
      <c r="R31" s="52"/>
    </row>
    <row r="33" customFormat="false" ht="15" hidden="false" customHeight="false" outlineLevel="0" collapsed="false">
      <c r="A33" s="11" t="s">
        <v>33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50"/>
    </row>
    <row r="34" customFormat="false" ht="15" hidden="false" customHeight="false" outlineLevel="0" collapsed="false">
      <c r="A34" s="16" t="s">
        <v>35</v>
      </c>
      <c r="B34" s="17"/>
      <c r="C34" s="18" t="n">
        <v>0</v>
      </c>
      <c r="D34" s="19"/>
      <c r="E34" s="18" t="n">
        <v>0</v>
      </c>
      <c r="F34" s="19"/>
      <c r="G34" s="18" t="n">
        <v>0</v>
      </c>
      <c r="H34" s="19"/>
      <c r="I34" s="18" t="n">
        <v>0</v>
      </c>
      <c r="J34" s="19"/>
      <c r="K34" s="18" t="n">
        <v>48.887</v>
      </c>
      <c r="L34" s="19"/>
      <c r="M34" s="18" t="n">
        <f aca="false">SUM(C34,E34,G34,I34,K34)</f>
        <v>48.887</v>
      </c>
      <c r="N34" s="19"/>
      <c r="O34" s="18" t="n">
        <v>38.838</v>
      </c>
      <c r="P34" s="19"/>
      <c r="Q34" s="18" t="n">
        <v>116.9</v>
      </c>
      <c r="R34" s="51"/>
    </row>
    <row r="35" customFormat="false" ht="15" hidden="false" customHeight="false" outlineLevel="0" collapsed="false">
      <c r="A35" s="22" t="s">
        <v>12</v>
      </c>
      <c r="B35" s="23"/>
      <c r="C35" s="24" t="n">
        <f aca="false">C34</f>
        <v>0</v>
      </c>
      <c r="D35" s="25"/>
      <c r="E35" s="24" t="n">
        <f aca="false">E34</f>
        <v>0</v>
      </c>
      <c r="F35" s="25"/>
      <c r="G35" s="24" t="n">
        <f aca="false">G34</f>
        <v>0</v>
      </c>
      <c r="H35" s="25"/>
      <c r="I35" s="24" t="n">
        <f aca="false">I34</f>
        <v>0</v>
      </c>
      <c r="J35" s="25"/>
      <c r="K35" s="24" t="n">
        <f aca="false">K34</f>
        <v>48.887</v>
      </c>
      <c r="L35" s="25"/>
      <c r="M35" s="24" t="n">
        <f aca="false">K35+I35+G35+E35+C35</f>
        <v>48.887</v>
      </c>
      <c r="N35" s="25"/>
      <c r="O35" s="24" t="n">
        <f aca="false">O34</f>
        <v>38.838</v>
      </c>
      <c r="P35" s="25"/>
      <c r="Q35" s="24" t="n">
        <f aca="false">Q34</f>
        <v>116.9</v>
      </c>
      <c r="R35" s="52"/>
    </row>
    <row r="37" customFormat="false" ht="18" hidden="false" customHeight="false" outlineLevel="0" collapsed="false">
      <c r="A37" s="34" t="s">
        <v>36</v>
      </c>
      <c r="B37" s="35"/>
      <c r="C37" s="36" t="n">
        <f aca="false">C12+C21+C27+C31+C35</f>
        <v>1498.034</v>
      </c>
      <c r="D37" s="37"/>
      <c r="E37" s="36" t="n">
        <f aca="false">E12+E21+E27+E31+E35</f>
        <v>1598.069</v>
      </c>
      <c r="F37" s="37"/>
      <c r="G37" s="36" t="n">
        <f aca="false">G12+G21+G27+G31+G35</f>
        <v>1363.716</v>
      </c>
      <c r="H37" s="37"/>
      <c r="I37" s="36" t="n">
        <f aca="false">I12+I21+I27+I31+I35</f>
        <v>321.105</v>
      </c>
      <c r="J37" s="37"/>
      <c r="K37" s="36" t="n">
        <f aca="false">K12+K21+K27+K31+K35</f>
        <v>1503.039</v>
      </c>
      <c r="L37" s="37"/>
      <c r="M37" s="36" t="n">
        <f aca="false">K37+I37+G37+E37+C37</f>
        <v>6283.963</v>
      </c>
      <c r="N37" s="37"/>
      <c r="O37" s="36" t="n">
        <f aca="false">O12+O21+O27+O31+O35</f>
        <v>5257.482</v>
      </c>
      <c r="P37" s="37"/>
      <c r="Q37" s="36" t="n">
        <f aca="false">Q12+Q21+Q27+Q31+Q35</f>
        <v>6360.236</v>
      </c>
      <c r="R37" s="54"/>
    </row>
  </sheetData>
  <mergeCells count="42">
    <mergeCell ref="A1:Q1"/>
    <mergeCell ref="A2:Q2"/>
    <mergeCell ref="A3:Q3"/>
    <mergeCell ref="C5:R5"/>
    <mergeCell ref="A6:B9"/>
    <mergeCell ref="C6:D6"/>
    <mergeCell ref="E6:F6"/>
    <mergeCell ref="G6:H6"/>
    <mergeCell ref="I6:J6"/>
    <mergeCell ref="K6:L6"/>
    <mergeCell ref="M6:N6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C8:D8"/>
    <mergeCell ref="E8:F8"/>
    <mergeCell ref="G8:H8"/>
    <mergeCell ref="I8:J8"/>
    <mergeCell ref="K8:L8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A10:B10"/>
    <mergeCell ref="A14:B14"/>
    <mergeCell ref="A23:B23"/>
    <mergeCell ref="A29:B29"/>
    <mergeCell ref="A33:B33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9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34.8582995951417"/>
    <col collapsed="false" hidden="false" max="2" min="2" style="0" width="1.28744939271255"/>
    <col collapsed="false" hidden="false" max="3" min="3" style="0" width="12.7125506072875"/>
    <col collapsed="false" hidden="false" max="4" min="4" style="0" width="1"/>
    <col collapsed="false" hidden="false" max="5" min="5" style="0" width="12.7125506072875"/>
    <col collapsed="false" hidden="false" max="6" min="6" style="0" width="1"/>
    <col collapsed="false" hidden="false" max="7" min="7" style="0" width="12.7125506072875"/>
    <col collapsed="false" hidden="false" max="8" min="8" style="0" width="1"/>
    <col collapsed="false" hidden="false" max="9" min="9" style="0" width="12.7125506072875"/>
    <col collapsed="false" hidden="false" max="10" min="10" style="0" width="1"/>
    <col collapsed="false" hidden="false" max="11" min="11" style="0" width="12.7125506072875"/>
    <col collapsed="false" hidden="false" max="12" min="12" style="0" width="1"/>
    <col collapsed="false" hidden="false" max="13" min="13" style="0" width="12.7125506072875"/>
    <col collapsed="false" hidden="false" max="14" min="14" style="0" width="1"/>
    <col collapsed="false" hidden="false" max="15" min="15" style="0" width="1.28744939271255"/>
    <col collapsed="false" hidden="false" max="16" min="16" style="0" width="12.7125506072875"/>
    <col collapsed="false" hidden="false" max="17" min="17" style="0" width="1"/>
    <col collapsed="false" hidden="false" max="18" min="18" style="0" width="12.7125506072875"/>
    <col collapsed="false" hidden="false" max="19" min="19" style="0" width="17.4251012145749"/>
    <col collapsed="false" hidden="false" max="1025" min="20" style="0" width="9.1417004048583"/>
  </cols>
  <sheetData>
    <row r="1" customFormat="false" ht="23.25" hidden="false" customHeight="false" outlineLevel="0" collapsed="false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</row>
    <row r="5" customFormat="false" ht="18.75" hidden="false" customHeight="false" outlineLevel="0" collapsed="false">
      <c r="A5" s="4"/>
      <c r="B5" s="4"/>
      <c r="C5" s="5" t="s">
        <v>39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customFormat="false" ht="16.5" hidden="false" customHeight="false" outlineLevel="0" collapsed="false">
      <c r="A6" s="40" t="s">
        <v>8</v>
      </c>
      <c r="B6" s="40"/>
      <c r="C6" s="41" t="s">
        <v>40</v>
      </c>
      <c r="D6" s="41"/>
      <c r="E6" s="42" t="s">
        <v>41</v>
      </c>
      <c r="F6" s="42"/>
      <c r="G6" s="42" t="s">
        <v>42</v>
      </c>
      <c r="H6" s="42"/>
      <c r="I6" s="42" t="s">
        <v>43</v>
      </c>
      <c r="J6" s="42"/>
      <c r="K6" s="42" t="s">
        <v>44</v>
      </c>
      <c r="L6" s="42"/>
      <c r="M6" s="42" t="s">
        <v>45</v>
      </c>
      <c r="N6" s="42"/>
      <c r="O6" s="42"/>
      <c r="P6" s="42" t="s">
        <v>46</v>
      </c>
      <c r="Q6" s="42"/>
      <c r="R6" s="42" t="s">
        <v>47</v>
      </c>
      <c r="S6" s="42"/>
    </row>
    <row r="7" customFormat="false" ht="15" hidden="false" customHeight="false" outlineLevel="0" collapsed="false">
      <c r="A7" s="40"/>
      <c r="B7" s="40"/>
      <c r="C7" s="43" t="s">
        <v>48</v>
      </c>
      <c r="D7" s="43"/>
      <c r="E7" s="44"/>
      <c r="F7" s="44"/>
      <c r="G7" s="44"/>
      <c r="H7" s="44"/>
      <c r="I7" s="44"/>
      <c r="J7" s="44"/>
      <c r="K7" s="44" t="s">
        <v>49</v>
      </c>
      <c r="L7" s="44"/>
      <c r="M7" s="44"/>
      <c r="N7" s="44"/>
      <c r="O7" s="44"/>
      <c r="P7" s="44"/>
      <c r="Q7" s="44"/>
      <c r="R7" s="44"/>
      <c r="S7" s="44"/>
    </row>
    <row r="8" s="47" customFormat="true" ht="11.25" hidden="false" customHeight="false" outlineLevel="0" collapsed="false">
      <c r="A8" s="40"/>
      <c r="B8" s="40"/>
      <c r="C8" s="45" t="s">
        <v>50</v>
      </c>
      <c r="D8" s="45"/>
      <c r="E8" s="46" t="s">
        <v>51</v>
      </c>
      <c r="F8" s="46"/>
      <c r="G8" s="46" t="s">
        <v>52</v>
      </c>
      <c r="H8" s="46"/>
      <c r="I8" s="46" t="s">
        <v>53</v>
      </c>
      <c r="J8" s="46"/>
      <c r="K8" s="46" t="s">
        <v>54</v>
      </c>
      <c r="L8" s="46"/>
      <c r="M8" s="46"/>
      <c r="N8" s="46"/>
      <c r="O8" s="46"/>
      <c r="P8" s="46"/>
      <c r="Q8" s="46"/>
      <c r="R8" s="46"/>
      <c r="S8" s="46"/>
    </row>
    <row r="9" customFormat="false" ht="11.25" hidden="false" customHeight="false" outlineLevel="0" collapsed="false">
      <c r="A9" s="40"/>
      <c r="B9" s="40"/>
      <c r="C9" s="48" t="s">
        <v>48</v>
      </c>
      <c r="D9" s="48"/>
      <c r="E9" s="49"/>
      <c r="F9" s="49"/>
      <c r="G9" s="49"/>
      <c r="H9" s="49"/>
      <c r="I9" s="49"/>
      <c r="J9" s="49"/>
      <c r="K9" s="49" t="s">
        <v>49</v>
      </c>
      <c r="L9" s="49"/>
      <c r="M9" s="49"/>
      <c r="N9" s="49"/>
      <c r="O9" s="49"/>
      <c r="P9" s="49"/>
      <c r="Q9" s="49"/>
      <c r="R9" s="49"/>
      <c r="S9" s="49"/>
    </row>
    <row r="10" customFormat="false" ht="15" hidden="false" customHeight="false" outlineLevel="0" collapsed="false">
      <c r="A10" s="11" t="s">
        <v>59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3"/>
      <c r="P10" s="12"/>
      <c r="Q10" s="13"/>
      <c r="R10" s="12"/>
      <c r="S10" s="50"/>
    </row>
    <row r="11" customFormat="false" ht="15" hidden="false" customHeight="false" outlineLevel="0" collapsed="false">
      <c r="A11" s="16" t="s">
        <v>60</v>
      </c>
      <c r="B11" s="17"/>
      <c r="C11" s="18" t="n">
        <v>0</v>
      </c>
      <c r="D11" s="19"/>
      <c r="E11" s="18" t="n">
        <v>7.69</v>
      </c>
      <c r="F11" s="19"/>
      <c r="G11" s="18" t="n">
        <v>47.947</v>
      </c>
      <c r="H11" s="19"/>
      <c r="I11" s="18" t="n">
        <v>0</v>
      </c>
      <c r="J11" s="19"/>
      <c r="K11" s="18" t="n">
        <v>0</v>
      </c>
      <c r="L11" s="19"/>
      <c r="M11" s="18" t="n">
        <f aca="false">SUM(C11,E11,G11,I11,K11)</f>
        <v>55.637</v>
      </c>
      <c r="N11" s="19"/>
      <c r="O11" s="19"/>
      <c r="P11" s="18" t="n">
        <v>42.842</v>
      </c>
      <c r="Q11" s="19"/>
      <c r="R11" s="18" t="n">
        <v>55.765</v>
      </c>
      <c r="S11" s="51"/>
    </row>
    <row r="12" customFormat="false" ht="15" hidden="false" customHeight="false" outlineLevel="0" collapsed="false">
      <c r="A12" s="28" t="s">
        <v>61</v>
      </c>
      <c r="B12" s="29"/>
      <c r="C12" s="30" t="n">
        <v>12.416</v>
      </c>
      <c r="D12" s="31"/>
      <c r="E12" s="30" t="n">
        <v>6.897</v>
      </c>
      <c r="F12" s="31"/>
      <c r="G12" s="30" t="n">
        <v>32.739</v>
      </c>
      <c r="H12" s="31"/>
      <c r="I12" s="30" t="n">
        <v>0</v>
      </c>
      <c r="J12" s="31"/>
      <c r="K12" s="30" t="n">
        <v>177</v>
      </c>
      <c r="L12" s="31"/>
      <c r="M12" s="30" t="n">
        <f aca="false">SUM(C12,E12,G12,I12,K12)</f>
        <v>229.052</v>
      </c>
      <c r="N12" s="31"/>
      <c r="O12" s="31"/>
      <c r="P12" s="30" t="n">
        <v>190.109</v>
      </c>
      <c r="Q12" s="31"/>
      <c r="R12" s="30" t="n">
        <v>236.737</v>
      </c>
      <c r="S12" s="53"/>
    </row>
    <row r="13" customFormat="false" ht="15" hidden="false" customHeight="false" outlineLevel="0" collapsed="false">
      <c r="A13" s="16" t="s">
        <v>62</v>
      </c>
      <c r="B13" s="17"/>
      <c r="C13" s="18" t="n">
        <v>0</v>
      </c>
      <c r="D13" s="19"/>
      <c r="E13" s="18" t="n">
        <v>0</v>
      </c>
      <c r="F13" s="19"/>
      <c r="G13" s="18" t="n">
        <v>0</v>
      </c>
      <c r="H13" s="19"/>
      <c r="I13" s="18" t="n">
        <v>0</v>
      </c>
      <c r="J13" s="19"/>
      <c r="K13" s="18" t="n">
        <v>0</v>
      </c>
      <c r="L13" s="19"/>
      <c r="M13" s="18" t="n">
        <f aca="false">SUM(C13,E13,G13,I13,K13)</f>
        <v>0</v>
      </c>
      <c r="N13" s="19"/>
      <c r="O13" s="19"/>
      <c r="P13" s="18" t="n">
        <v>14</v>
      </c>
      <c r="Q13" s="19"/>
      <c r="R13" s="18" t="n">
        <v>0</v>
      </c>
      <c r="S13" s="51"/>
    </row>
    <row r="14" customFormat="false" ht="15" hidden="false" customHeight="false" outlineLevel="0" collapsed="false">
      <c r="A14" s="28" t="s">
        <v>63</v>
      </c>
      <c r="B14" s="29"/>
      <c r="C14" s="30" t="n">
        <v>62.637</v>
      </c>
      <c r="D14" s="31"/>
      <c r="E14" s="30" t="n">
        <v>0</v>
      </c>
      <c r="F14" s="31"/>
      <c r="G14" s="30" t="n">
        <v>8.7</v>
      </c>
      <c r="H14" s="31"/>
      <c r="I14" s="30" t="n">
        <v>0</v>
      </c>
      <c r="J14" s="31"/>
      <c r="K14" s="30" t="n">
        <v>0</v>
      </c>
      <c r="L14" s="31"/>
      <c r="M14" s="30" t="n">
        <f aca="false">SUM(C14,E14,G14,I14,K14)</f>
        <v>71.337</v>
      </c>
      <c r="N14" s="31"/>
      <c r="O14" s="31"/>
      <c r="P14" s="30" t="n">
        <v>38.654</v>
      </c>
      <c r="Q14" s="31"/>
      <c r="R14" s="30" t="n">
        <v>64.647</v>
      </c>
      <c r="S14" s="53"/>
    </row>
    <row r="15" customFormat="false" ht="15" hidden="false" customHeight="false" outlineLevel="0" collapsed="false">
      <c r="A15" s="16" t="s">
        <v>64</v>
      </c>
      <c r="B15" s="17"/>
      <c r="C15" s="18" t="n">
        <v>0</v>
      </c>
      <c r="D15" s="19"/>
      <c r="E15" s="18" t="n">
        <v>4.4</v>
      </c>
      <c r="F15" s="19"/>
      <c r="G15" s="18" t="n">
        <v>23.384</v>
      </c>
      <c r="H15" s="19"/>
      <c r="I15" s="18" t="n">
        <v>0</v>
      </c>
      <c r="J15" s="19"/>
      <c r="K15" s="18" t="n">
        <v>0</v>
      </c>
      <c r="L15" s="19"/>
      <c r="M15" s="18" t="n">
        <f aca="false">SUM(C15,E15,G15,I15,K15)</f>
        <v>27.784</v>
      </c>
      <c r="N15" s="19"/>
      <c r="O15" s="19"/>
      <c r="P15" s="18" t="n">
        <v>0</v>
      </c>
      <c r="Q15" s="19"/>
      <c r="R15" s="18" t="n">
        <v>0</v>
      </c>
      <c r="S15" s="51"/>
    </row>
    <row r="16" customFormat="false" ht="15" hidden="false" customHeight="false" outlineLevel="0" collapsed="false">
      <c r="A16" s="28" t="s">
        <v>65</v>
      </c>
      <c r="B16" s="29"/>
      <c r="C16" s="30" t="n">
        <v>15.734</v>
      </c>
      <c r="D16" s="31"/>
      <c r="E16" s="30" t="n">
        <v>12.737</v>
      </c>
      <c r="F16" s="31"/>
      <c r="G16" s="30" t="n">
        <v>0</v>
      </c>
      <c r="H16" s="31"/>
      <c r="I16" s="30" t="n">
        <v>0</v>
      </c>
      <c r="J16" s="31"/>
      <c r="K16" s="30" t="n">
        <v>0</v>
      </c>
      <c r="L16" s="31"/>
      <c r="M16" s="30" t="n">
        <f aca="false">SUM(C16,E16,G16,I16,K16)</f>
        <v>28.471</v>
      </c>
      <c r="N16" s="31"/>
      <c r="O16" s="31"/>
      <c r="P16" s="30" t="n">
        <v>21.312</v>
      </c>
      <c r="Q16" s="31"/>
      <c r="R16" s="30" t="n">
        <v>19.9</v>
      </c>
      <c r="S16" s="53"/>
    </row>
    <row r="17" customFormat="false" ht="15" hidden="false" customHeight="false" outlineLevel="0" collapsed="false">
      <c r="A17" s="16" t="s">
        <v>66</v>
      </c>
      <c r="B17" s="17"/>
      <c r="C17" s="18" t="n">
        <v>48.909</v>
      </c>
      <c r="D17" s="19"/>
      <c r="E17" s="18" t="n">
        <v>0</v>
      </c>
      <c r="F17" s="19"/>
      <c r="G17" s="18" t="n">
        <v>12.425</v>
      </c>
      <c r="H17" s="19"/>
      <c r="I17" s="18" t="n">
        <v>0</v>
      </c>
      <c r="J17" s="19"/>
      <c r="K17" s="18" t="n">
        <v>0</v>
      </c>
      <c r="L17" s="19"/>
      <c r="M17" s="18" t="n">
        <f aca="false">SUM(C17,E17,G17,I17,K17)</f>
        <v>61.334</v>
      </c>
      <c r="N17" s="19"/>
      <c r="O17" s="19"/>
      <c r="P17" s="18" t="n">
        <v>38.715</v>
      </c>
      <c r="Q17" s="19"/>
      <c r="R17" s="18" t="n">
        <v>28.311</v>
      </c>
      <c r="S17" s="51"/>
    </row>
    <row r="18" customFormat="false" ht="15" hidden="false" customHeight="false" outlineLevel="0" collapsed="false">
      <c r="A18" s="28" t="s">
        <v>67</v>
      </c>
      <c r="B18" s="29"/>
      <c r="C18" s="30" t="n">
        <v>0</v>
      </c>
      <c r="D18" s="31"/>
      <c r="E18" s="30" t="n">
        <v>0.499</v>
      </c>
      <c r="F18" s="31"/>
      <c r="G18" s="30" t="n">
        <v>39.413</v>
      </c>
      <c r="H18" s="31"/>
      <c r="I18" s="30" t="n">
        <v>0</v>
      </c>
      <c r="J18" s="31"/>
      <c r="K18" s="30" t="n">
        <v>1</v>
      </c>
      <c r="L18" s="31"/>
      <c r="M18" s="30" t="n">
        <f aca="false">SUM(C18,E18,G18,I18,K18)</f>
        <v>40.912</v>
      </c>
      <c r="N18" s="31"/>
      <c r="O18" s="31"/>
      <c r="P18" s="30" t="n">
        <v>74.595</v>
      </c>
      <c r="Q18" s="31"/>
      <c r="R18" s="30" t="n">
        <v>155.596</v>
      </c>
      <c r="S18" s="53"/>
    </row>
    <row r="19" customFormat="false" ht="15" hidden="false" customHeight="false" outlineLevel="0" collapsed="false">
      <c r="A19" s="16" t="s">
        <v>68</v>
      </c>
      <c r="B19" s="17"/>
      <c r="C19" s="18" t="n">
        <v>0</v>
      </c>
      <c r="D19" s="19"/>
      <c r="E19" s="18" t="n">
        <v>0</v>
      </c>
      <c r="F19" s="19"/>
      <c r="G19" s="18" t="n">
        <v>23.935</v>
      </c>
      <c r="H19" s="19"/>
      <c r="I19" s="18" t="n">
        <v>57.166</v>
      </c>
      <c r="J19" s="19"/>
      <c r="K19" s="18" t="n">
        <v>127</v>
      </c>
      <c r="L19" s="19"/>
      <c r="M19" s="18" t="n">
        <f aca="false">SUM(C19,E19,G19,I19,K19)</f>
        <v>208.101</v>
      </c>
      <c r="N19" s="19"/>
      <c r="O19" s="19"/>
      <c r="P19" s="18" t="n">
        <v>192.602</v>
      </c>
      <c r="Q19" s="19"/>
      <c r="R19" s="18" t="n">
        <v>163.129</v>
      </c>
      <c r="S19" s="51"/>
    </row>
    <row r="20" customFormat="false" ht="15" hidden="false" customHeight="false" outlineLevel="0" collapsed="false">
      <c r="A20" s="28" t="s">
        <v>69</v>
      </c>
      <c r="B20" s="29"/>
      <c r="C20" s="30" t="n">
        <v>0.903</v>
      </c>
      <c r="D20" s="31"/>
      <c r="E20" s="30" t="n">
        <v>0</v>
      </c>
      <c r="F20" s="31"/>
      <c r="G20" s="30" t="n">
        <v>34.268</v>
      </c>
      <c r="H20" s="31"/>
      <c r="I20" s="30" t="n">
        <v>0</v>
      </c>
      <c r="J20" s="31"/>
      <c r="K20" s="30" t="n">
        <v>0</v>
      </c>
      <c r="L20" s="31"/>
      <c r="M20" s="30" t="n">
        <f aca="false">SUM(C20,E20,G20,I20,K20)</f>
        <v>35.171</v>
      </c>
      <c r="N20" s="31"/>
      <c r="O20" s="31"/>
      <c r="P20" s="30" t="n">
        <v>22</v>
      </c>
      <c r="Q20" s="31"/>
      <c r="R20" s="30" t="n">
        <v>21.276</v>
      </c>
      <c r="S20" s="53"/>
    </row>
    <row r="21" customFormat="false" ht="15" hidden="false" customHeight="false" outlineLevel="0" collapsed="false">
      <c r="A21" s="16" t="s">
        <v>70</v>
      </c>
      <c r="B21" s="17"/>
      <c r="C21" s="18" t="n">
        <v>25.033</v>
      </c>
      <c r="D21" s="19"/>
      <c r="E21" s="18" t="n">
        <v>0</v>
      </c>
      <c r="F21" s="19"/>
      <c r="G21" s="18" t="n">
        <v>27.445</v>
      </c>
      <c r="H21" s="19"/>
      <c r="I21" s="18" t="n">
        <v>0</v>
      </c>
      <c r="J21" s="19"/>
      <c r="K21" s="18" t="n">
        <v>0</v>
      </c>
      <c r="L21" s="19"/>
      <c r="M21" s="18" t="n">
        <f aca="false">SUM(C21,E21,G21,I21,K21)</f>
        <v>52.478</v>
      </c>
      <c r="N21" s="19"/>
      <c r="O21" s="19"/>
      <c r="P21" s="18" t="n">
        <v>48.814</v>
      </c>
      <c r="Q21" s="19"/>
      <c r="R21" s="18" t="n">
        <v>30.675</v>
      </c>
      <c r="S21" s="51"/>
    </row>
    <row r="22" customFormat="false" ht="15" hidden="false" customHeight="false" outlineLevel="0" collapsed="false">
      <c r="A22" s="28" t="s">
        <v>71</v>
      </c>
      <c r="B22" s="29"/>
      <c r="C22" s="30" t="n">
        <v>0</v>
      </c>
      <c r="D22" s="31"/>
      <c r="E22" s="30" t="n">
        <v>0</v>
      </c>
      <c r="F22" s="31"/>
      <c r="G22" s="30" t="n">
        <v>0</v>
      </c>
      <c r="H22" s="31"/>
      <c r="I22" s="30" t="n">
        <v>0</v>
      </c>
      <c r="J22" s="31"/>
      <c r="K22" s="30" t="n">
        <v>0</v>
      </c>
      <c r="L22" s="31"/>
      <c r="M22" s="30" t="n">
        <f aca="false">SUM(C22,E22,G22,I22,K22)</f>
        <v>0</v>
      </c>
      <c r="N22" s="31"/>
      <c r="O22" s="31"/>
      <c r="P22" s="30" t="n">
        <v>0</v>
      </c>
      <c r="Q22" s="31"/>
      <c r="R22" s="30" t="n">
        <v>1.025</v>
      </c>
      <c r="S22" s="53"/>
    </row>
    <row r="23" customFormat="false" ht="15" hidden="false" customHeight="false" outlineLevel="0" collapsed="false">
      <c r="A23" s="16" t="s">
        <v>72</v>
      </c>
      <c r="B23" s="17"/>
      <c r="C23" s="18" t="n">
        <v>0</v>
      </c>
      <c r="D23" s="19"/>
      <c r="E23" s="18" t="n">
        <v>0</v>
      </c>
      <c r="F23" s="19"/>
      <c r="G23" s="18" t="n">
        <v>0</v>
      </c>
      <c r="H23" s="19"/>
      <c r="I23" s="18" t="n">
        <v>0</v>
      </c>
      <c r="J23" s="19"/>
      <c r="K23" s="18" t="n">
        <v>19.417</v>
      </c>
      <c r="L23" s="19"/>
      <c r="M23" s="18" t="n">
        <f aca="false">SUM(C23,E23,G23,I23,K23)</f>
        <v>19.417</v>
      </c>
      <c r="N23" s="19"/>
      <c r="O23" s="19"/>
      <c r="P23" s="18" t="n">
        <v>0</v>
      </c>
      <c r="Q23" s="19"/>
      <c r="R23" s="18" t="n">
        <v>0</v>
      </c>
      <c r="S23" s="51"/>
    </row>
    <row r="24" customFormat="false" ht="15" hidden="false" customHeight="false" outlineLevel="0" collapsed="false">
      <c r="A24" s="22" t="s">
        <v>12</v>
      </c>
      <c r="B24" s="23"/>
      <c r="C24" s="24" t="n">
        <f aca="false">C11+C12+C13+C14+C15+C16+C17+C18+C19+C20+C21+C22+C23</f>
        <v>165.632</v>
      </c>
      <c r="D24" s="25"/>
      <c r="E24" s="24" t="n">
        <f aca="false">E11+E12+E13+E14+E15+E16+E17+E18+E19+E20+E21+E22+E23</f>
        <v>32.223</v>
      </c>
      <c r="F24" s="25"/>
      <c r="G24" s="24" t="n">
        <f aca="false">G11+G12+G13+G14+G15+G16+G17+G18+G19+G20+G21+G22+G23</f>
        <v>250.256</v>
      </c>
      <c r="H24" s="25"/>
      <c r="I24" s="24" t="n">
        <f aca="false">I11+I12+I13+I14+I15+I16+I17+I18+I19+I20+I21+I22+I23</f>
        <v>57.166</v>
      </c>
      <c r="J24" s="25"/>
      <c r="K24" s="24" t="n">
        <f aca="false">K11+K12+K13+K14+K15+K16+K17+K18+K19+K20+K21+K22+K23</f>
        <v>324.417</v>
      </c>
      <c r="L24" s="25"/>
      <c r="M24" s="24" t="n">
        <f aca="false">K24+I24+G24+E24+C24</f>
        <v>829.694</v>
      </c>
      <c r="N24" s="25"/>
      <c r="O24" s="25"/>
      <c r="P24" s="24" t="n">
        <f aca="false">P11+P12+P13+P14+P15+P16+P17+P18+P19+P20+P21+P22+P23</f>
        <v>683.643</v>
      </c>
      <c r="Q24" s="25"/>
      <c r="R24" s="24" t="n">
        <f aca="false">R11+R12+R13+R14+R15+R16+R17+R18+R19+R20+R21+R22+R23</f>
        <v>777.061</v>
      </c>
      <c r="S24" s="52"/>
    </row>
    <row r="26" customFormat="false" ht="15" hidden="false" customHeight="false" outlineLevel="0" collapsed="false">
      <c r="A26" s="11" t="s">
        <v>73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3"/>
      <c r="P26" s="12"/>
      <c r="Q26" s="13"/>
      <c r="R26" s="12"/>
      <c r="S26" s="50"/>
    </row>
    <row r="27" customFormat="false" ht="15" hidden="false" customHeight="false" outlineLevel="0" collapsed="false">
      <c r="A27" s="16" t="s">
        <v>74</v>
      </c>
      <c r="B27" s="17"/>
      <c r="C27" s="18" t="n">
        <v>102.25</v>
      </c>
      <c r="D27" s="19"/>
      <c r="E27" s="18" t="n">
        <v>0</v>
      </c>
      <c r="F27" s="19"/>
      <c r="G27" s="18" t="n">
        <v>18.25</v>
      </c>
      <c r="H27" s="19"/>
      <c r="I27" s="18" t="n">
        <v>0</v>
      </c>
      <c r="J27" s="19"/>
      <c r="K27" s="18" t="n">
        <v>0</v>
      </c>
      <c r="L27" s="19"/>
      <c r="M27" s="18" t="n">
        <f aca="false">SUM(C27,E27,G27,I27,K27)</f>
        <v>120.5</v>
      </c>
      <c r="N27" s="19"/>
      <c r="O27" s="19"/>
      <c r="P27" s="18" t="n">
        <v>162.553</v>
      </c>
      <c r="Q27" s="19"/>
      <c r="R27" s="18" t="n">
        <v>139.8</v>
      </c>
      <c r="S27" s="51"/>
    </row>
    <row r="28" customFormat="false" ht="15" hidden="false" customHeight="false" outlineLevel="0" collapsed="false">
      <c r="A28" s="28" t="s">
        <v>75</v>
      </c>
      <c r="B28" s="29"/>
      <c r="C28" s="30" t="n">
        <v>0</v>
      </c>
      <c r="D28" s="31"/>
      <c r="E28" s="30" t="n">
        <v>0</v>
      </c>
      <c r="F28" s="31"/>
      <c r="G28" s="30" t="n">
        <v>0</v>
      </c>
      <c r="H28" s="31"/>
      <c r="I28" s="30" t="n">
        <v>0</v>
      </c>
      <c r="J28" s="31"/>
      <c r="K28" s="30" t="n">
        <v>0</v>
      </c>
      <c r="L28" s="31"/>
      <c r="M28" s="30" t="n">
        <f aca="false">SUM(C28,E28,G28,I28,K28)</f>
        <v>0</v>
      </c>
      <c r="N28" s="31"/>
      <c r="O28" s="31"/>
      <c r="P28" s="30" t="n">
        <v>15.805</v>
      </c>
      <c r="Q28" s="31"/>
      <c r="R28" s="30" t="n">
        <v>17.822</v>
      </c>
      <c r="S28" s="53"/>
    </row>
    <row r="29" customFormat="false" ht="15" hidden="false" customHeight="false" outlineLevel="0" collapsed="false">
      <c r="A29" s="16" t="s">
        <v>76</v>
      </c>
      <c r="B29" s="17"/>
      <c r="C29" s="18" t="n">
        <v>175.347</v>
      </c>
      <c r="D29" s="19"/>
      <c r="E29" s="18" t="n">
        <v>72.603</v>
      </c>
      <c r="F29" s="19"/>
      <c r="G29" s="18" t="n">
        <v>18.8</v>
      </c>
      <c r="H29" s="19"/>
      <c r="I29" s="18" t="n">
        <v>0</v>
      </c>
      <c r="J29" s="19"/>
      <c r="K29" s="18" t="n">
        <v>33.9</v>
      </c>
      <c r="L29" s="19"/>
      <c r="M29" s="18" t="n">
        <f aca="false">SUM(C29,E29,G29,I29,K29)</f>
        <v>300.65</v>
      </c>
      <c r="N29" s="19"/>
      <c r="O29" s="19"/>
      <c r="P29" s="18" t="n">
        <v>238.2</v>
      </c>
      <c r="Q29" s="19"/>
      <c r="R29" s="18" t="n">
        <v>342.231</v>
      </c>
      <c r="S29" s="51"/>
    </row>
    <row r="30" customFormat="false" ht="15" hidden="false" customHeight="false" outlineLevel="0" collapsed="false">
      <c r="A30" s="28" t="s">
        <v>77</v>
      </c>
      <c r="B30" s="29"/>
      <c r="C30" s="30" t="n">
        <v>38.218</v>
      </c>
      <c r="D30" s="31"/>
      <c r="E30" s="30" t="n">
        <v>0</v>
      </c>
      <c r="F30" s="31"/>
      <c r="G30" s="30" t="n">
        <v>0</v>
      </c>
      <c r="H30" s="31"/>
      <c r="I30" s="30" t="n">
        <v>16.087</v>
      </c>
      <c r="J30" s="31"/>
      <c r="K30" s="30" t="n">
        <v>33</v>
      </c>
      <c r="L30" s="31"/>
      <c r="M30" s="30" t="n">
        <f aca="false">SUM(C30,E30,G30,I30,K30)</f>
        <v>87.305</v>
      </c>
      <c r="N30" s="31"/>
      <c r="O30" s="31"/>
      <c r="P30" s="30" t="n">
        <v>77.635</v>
      </c>
      <c r="Q30" s="31"/>
      <c r="R30" s="30" t="n">
        <v>71.641</v>
      </c>
      <c r="S30" s="53"/>
    </row>
    <row r="31" customFormat="false" ht="15" hidden="false" customHeight="false" outlineLevel="0" collapsed="false">
      <c r="A31" s="16" t="s">
        <v>78</v>
      </c>
      <c r="B31" s="17"/>
      <c r="C31" s="18" t="n">
        <v>6.618</v>
      </c>
      <c r="D31" s="19"/>
      <c r="E31" s="18" t="n">
        <v>0</v>
      </c>
      <c r="F31" s="19"/>
      <c r="G31" s="18" t="n">
        <v>0</v>
      </c>
      <c r="H31" s="19"/>
      <c r="I31" s="18" t="n">
        <v>0</v>
      </c>
      <c r="J31" s="19"/>
      <c r="K31" s="18" t="n">
        <v>0</v>
      </c>
      <c r="L31" s="19"/>
      <c r="M31" s="18" t="n">
        <f aca="false">SUM(C31,E31,G31,I31,K31)</f>
        <v>6.618</v>
      </c>
      <c r="N31" s="19"/>
      <c r="O31" s="19"/>
      <c r="P31" s="18" t="n">
        <v>6.5</v>
      </c>
      <c r="Q31" s="19"/>
      <c r="R31" s="18" t="n">
        <v>0</v>
      </c>
      <c r="S31" s="51"/>
    </row>
    <row r="32" customFormat="false" ht="15" hidden="false" customHeight="false" outlineLevel="0" collapsed="false">
      <c r="A32" s="22" t="s">
        <v>12</v>
      </c>
      <c r="B32" s="23"/>
      <c r="C32" s="24" t="n">
        <f aca="false">C27+C28+C29+C30+C31</f>
        <v>322.433</v>
      </c>
      <c r="D32" s="25"/>
      <c r="E32" s="24" t="n">
        <f aca="false">E27+E28+E29+E30+E31</f>
        <v>72.603</v>
      </c>
      <c r="F32" s="25"/>
      <c r="G32" s="24" t="n">
        <f aca="false">G27+G28+G29+G30+G31</f>
        <v>37.05</v>
      </c>
      <c r="H32" s="25"/>
      <c r="I32" s="24" t="n">
        <f aca="false">I27+I28+I29+I30+I31</f>
        <v>16.087</v>
      </c>
      <c r="J32" s="25"/>
      <c r="K32" s="24" t="n">
        <f aca="false">K27+K28+K29+K30+K31</f>
        <v>66.9</v>
      </c>
      <c r="L32" s="25"/>
      <c r="M32" s="24" t="n">
        <f aca="false">K32+I32+G32+E32+C32</f>
        <v>515.073</v>
      </c>
      <c r="N32" s="25"/>
      <c r="O32" s="25"/>
      <c r="P32" s="24" t="n">
        <f aca="false">P27+P28+P29+P30+P31</f>
        <v>500.693</v>
      </c>
      <c r="Q32" s="25"/>
      <c r="R32" s="24" t="n">
        <f aca="false">R27+R28+R29+R30+R31</f>
        <v>571.494</v>
      </c>
      <c r="S32" s="52"/>
    </row>
    <row r="34" customFormat="false" ht="15" hidden="false" customHeight="false" outlineLevel="0" collapsed="false">
      <c r="A34" s="11" t="s">
        <v>10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3"/>
      <c r="P34" s="12"/>
      <c r="Q34" s="13"/>
      <c r="R34" s="12"/>
      <c r="S34" s="50"/>
    </row>
    <row r="35" customFormat="false" ht="15" hidden="false" customHeight="false" outlineLevel="0" collapsed="false">
      <c r="A35" s="16" t="s">
        <v>79</v>
      </c>
      <c r="B35" s="17"/>
      <c r="C35" s="18" t="n">
        <v>0</v>
      </c>
      <c r="D35" s="19"/>
      <c r="E35" s="18" t="n">
        <v>0</v>
      </c>
      <c r="F35" s="19"/>
      <c r="G35" s="18" t="n">
        <v>0</v>
      </c>
      <c r="H35" s="19"/>
      <c r="I35" s="18" t="n">
        <v>0</v>
      </c>
      <c r="J35" s="19"/>
      <c r="K35" s="18" t="n">
        <v>96.843</v>
      </c>
      <c r="L35" s="19"/>
      <c r="M35" s="18" t="n">
        <f aca="false">SUM(C35,E35,G35,I35,K35)</f>
        <v>96.843</v>
      </c>
      <c r="N35" s="19"/>
      <c r="O35" s="19"/>
      <c r="P35" s="18" t="n">
        <v>135.768</v>
      </c>
      <c r="Q35" s="19"/>
      <c r="R35" s="18" t="n">
        <v>117.04</v>
      </c>
      <c r="S35" s="51"/>
    </row>
    <row r="36" customFormat="false" ht="15" hidden="false" customHeight="false" outlineLevel="0" collapsed="false">
      <c r="A36" s="28" t="s">
        <v>80</v>
      </c>
      <c r="B36" s="29"/>
      <c r="C36" s="30" t="n">
        <v>0</v>
      </c>
      <c r="D36" s="31"/>
      <c r="E36" s="30" t="n">
        <v>0</v>
      </c>
      <c r="F36" s="31"/>
      <c r="G36" s="30" t="n">
        <v>0</v>
      </c>
      <c r="H36" s="31"/>
      <c r="I36" s="30" t="n">
        <v>0</v>
      </c>
      <c r="J36" s="31"/>
      <c r="K36" s="30" t="n">
        <v>287.39</v>
      </c>
      <c r="L36" s="31"/>
      <c r="M36" s="30" t="n">
        <f aca="false">SUM(C36,E36,G36,I36,K36)</f>
        <v>287.39</v>
      </c>
      <c r="N36" s="31"/>
      <c r="O36" s="31"/>
      <c r="P36" s="30" t="n">
        <v>379.31</v>
      </c>
      <c r="Q36" s="31"/>
      <c r="R36" s="30" t="n">
        <v>171.072</v>
      </c>
      <c r="S36" s="53"/>
    </row>
    <row r="37" customFormat="false" ht="15" hidden="false" customHeight="false" outlineLevel="0" collapsed="false">
      <c r="A37" s="16" t="s">
        <v>11</v>
      </c>
      <c r="B37" s="17"/>
      <c r="C37" s="18" t="n">
        <v>0</v>
      </c>
      <c r="D37" s="19"/>
      <c r="E37" s="18" t="n">
        <v>0</v>
      </c>
      <c r="F37" s="19"/>
      <c r="G37" s="18" t="n">
        <v>0</v>
      </c>
      <c r="H37" s="19"/>
      <c r="I37" s="18" t="n">
        <v>0</v>
      </c>
      <c r="J37" s="19"/>
      <c r="K37" s="18" t="n">
        <v>0</v>
      </c>
      <c r="L37" s="19"/>
      <c r="M37" s="18" t="n">
        <f aca="false">SUM(C37,E37,G37,I37,K37)</f>
        <v>0</v>
      </c>
      <c r="N37" s="19"/>
      <c r="O37" s="19"/>
      <c r="P37" s="18" t="n">
        <v>25</v>
      </c>
      <c r="Q37" s="19"/>
      <c r="R37" s="18" t="n">
        <v>62.814</v>
      </c>
      <c r="S37" s="51"/>
    </row>
    <row r="38" customFormat="false" ht="15" hidden="false" customHeight="false" outlineLevel="0" collapsed="false">
      <c r="A38" s="28" t="s">
        <v>81</v>
      </c>
      <c r="B38" s="29"/>
      <c r="C38" s="30" t="n">
        <v>37.852</v>
      </c>
      <c r="D38" s="31"/>
      <c r="E38" s="30" t="n">
        <v>9.147</v>
      </c>
      <c r="F38" s="31"/>
      <c r="G38" s="30" t="n">
        <v>0</v>
      </c>
      <c r="H38" s="31"/>
      <c r="I38" s="30" t="n">
        <v>0</v>
      </c>
      <c r="J38" s="31"/>
      <c r="K38" s="30" t="n">
        <v>0</v>
      </c>
      <c r="L38" s="31"/>
      <c r="M38" s="30" t="n">
        <f aca="false">SUM(C38,E38,G38,I38,K38)</f>
        <v>46.999</v>
      </c>
      <c r="N38" s="31"/>
      <c r="O38" s="31"/>
      <c r="P38" s="30" t="n">
        <v>69.198</v>
      </c>
      <c r="Q38" s="31"/>
      <c r="R38" s="30" t="n">
        <v>219.134</v>
      </c>
      <c r="S38" s="53"/>
    </row>
    <row r="39" customFormat="false" ht="15" hidden="false" customHeight="false" outlineLevel="0" collapsed="false">
      <c r="A39" s="22" t="s">
        <v>12</v>
      </c>
      <c r="B39" s="23"/>
      <c r="C39" s="24" t="n">
        <f aca="false">C35+C36+C37+C38</f>
        <v>37.852</v>
      </c>
      <c r="D39" s="25"/>
      <c r="E39" s="24" t="n">
        <f aca="false">E35+E36+E37+E38</f>
        <v>9.147</v>
      </c>
      <c r="F39" s="25"/>
      <c r="G39" s="24" t="n">
        <f aca="false">G35+G36+G37+G38</f>
        <v>0</v>
      </c>
      <c r="H39" s="25"/>
      <c r="I39" s="24" t="n">
        <f aca="false">I35+I36+I37+I38</f>
        <v>0</v>
      </c>
      <c r="J39" s="25"/>
      <c r="K39" s="24" t="n">
        <f aca="false">K35+K36+K37+K38</f>
        <v>384.233</v>
      </c>
      <c r="L39" s="25"/>
      <c r="M39" s="24" t="n">
        <f aca="false">K39+I39+G39+E39+C39</f>
        <v>431.232</v>
      </c>
      <c r="N39" s="25"/>
      <c r="O39" s="25"/>
      <c r="P39" s="24" t="n">
        <f aca="false">P35+P36+P37+P38</f>
        <v>609.276</v>
      </c>
      <c r="Q39" s="25"/>
      <c r="R39" s="24" t="n">
        <f aca="false">R35+R36+R37+R38</f>
        <v>570.06</v>
      </c>
      <c r="S39" s="52"/>
    </row>
    <row r="41" customFormat="false" ht="15" hidden="false" customHeight="false" outlineLevel="0" collapsed="false">
      <c r="A41" s="11" t="s">
        <v>13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3"/>
      <c r="P41" s="12"/>
      <c r="Q41" s="13"/>
      <c r="R41" s="12"/>
      <c r="S41" s="50"/>
    </row>
    <row r="42" customFormat="false" ht="15" hidden="false" customHeight="false" outlineLevel="0" collapsed="false">
      <c r="A42" s="16" t="s">
        <v>14</v>
      </c>
      <c r="B42" s="17"/>
      <c r="C42" s="18" t="n">
        <v>0</v>
      </c>
      <c r="D42" s="19"/>
      <c r="E42" s="18" t="n">
        <v>0</v>
      </c>
      <c r="F42" s="19"/>
      <c r="G42" s="18" t="n">
        <v>150.25</v>
      </c>
      <c r="H42" s="19"/>
      <c r="I42" s="18" t="n">
        <v>0</v>
      </c>
      <c r="J42" s="19"/>
      <c r="K42" s="18" t="n">
        <v>0</v>
      </c>
      <c r="L42" s="19"/>
      <c r="M42" s="18" t="n">
        <f aca="false">SUM(C42,E42,G42,I42,K42)</f>
        <v>150.25</v>
      </c>
      <c r="N42" s="19"/>
      <c r="O42" s="19"/>
      <c r="P42" s="18" t="n">
        <v>60.681</v>
      </c>
      <c r="Q42" s="19"/>
      <c r="R42" s="18" t="n">
        <v>0</v>
      </c>
      <c r="S42" s="51"/>
    </row>
    <row r="43" customFormat="false" ht="15" hidden="false" customHeight="false" outlineLevel="0" collapsed="false">
      <c r="A43" s="28" t="s">
        <v>15</v>
      </c>
      <c r="B43" s="29"/>
      <c r="C43" s="30" t="n">
        <v>100.573</v>
      </c>
      <c r="D43" s="31"/>
      <c r="E43" s="30" t="n">
        <v>157.763</v>
      </c>
      <c r="F43" s="31"/>
      <c r="G43" s="30" t="n">
        <v>0</v>
      </c>
      <c r="H43" s="31"/>
      <c r="I43" s="30" t="n">
        <v>0</v>
      </c>
      <c r="J43" s="31"/>
      <c r="K43" s="30" t="n">
        <v>66</v>
      </c>
      <c r="L43" s="31"/>
      <c r="M43" s="30" t="n">
        <f aca="false">SUM(C43,E43,G43,I43,K43)</f>
        <v>324.336</v>
      </c>
      <c r="N43" s="31"/>
      <c r="O43" s="31"/>
      <c r="P43" s="30" t="n">
        <v>512.208</v>
      </c>
      <c r="Q43" s="31"/>
      <c r="R43" s="30" t="n">
        <v>712.096</v>
      </c>
      <c r="S43" s="53"/>
    </row>
    <row r="44" customFormat="false" ht="15" hidden="false" customHeight="false" outlineLevel="0" collapsed="false">
      <c r="A44" s="22" t="s">
        <v>12</v>
      </c>
      <c r="B44" s="23"/>
      <c r="C44" s="24" t="n">
        <f aca="false">C42+C43</f>
        <v>100.573</v>
      </c>
      <c r="D44" s="25"/>
      <c r="E44" s="24" t="n">
        <f aca="false">E42+E43</f>
        <v>157.763</v>
      </c>
      <c r="F44" s="25"/>
      <c r="G44" s="24" t="n">
        <f aca="false">G42+G43</f>
        <v>150.25</v>
      </c>
      <c r="H44" s="25"/>
      <c r="I44" s="24" t="n">
        <f aca="false">I42+I43</f>
        <v>0</v>
      </c>
      <c r="J44" s="25"/>
      <c r="K44" s="24" t="n">
        <f aca="false">K42+K43</f>
        <v>66</v>
      </c>
      <c r="L44" s="25"/>
      <c r="M44" s="24" t="n">
        <f aca="false">K44+I44+G44+E44+C44</f>
        <v>474.586</v>
      </c>
      <c r="N44" s="25"/>
      <c r="O44" s="25"/>
      <c r="P44" s="24" t="n">
        <f aca="false">P42+P43</f>
        <v>572.889</v>
      </c>
      <c r="Q44" s="25"/>
      <c r="R44" s="24" t="n">
        <f aca="false">R42+R43</f>
        <v>712.096</v>
      </c>
      <c r="S44" s="52"/>
    </row>
    <row r="46" customFormat="false" ht="15" hidden="false" customHeight="false" outlineLevel="0" collapsed="false">
      <c r="A46" s="11" t="s">
        <v>16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3"/>
      <c r="P46" s="12"/>
      <c r="Q46" s="13"/>
      <c r="R46" s="12"/>
      <c r="S46" s="50"/>
    </row>
    <row r="47" customFormat="false" ht="15" hidden="false" customHeight="false" outlineLevel="0" collapsed="false">
      <c r="A47" s="16" t="s">
        <v>82</v>
      </c>
      <c r="B47" s="17"/>
      <c r="C47" s="18" t="n">
        <v>0</v>
      </c>
      <c r="D47" s="19"/>
      <c r="E47" s="18" t="n">
        <v>0</v>
      </c>
      <c r="F47" s="19"/>
      <c r="G47" s="18" t="n">
        <v>0</v>
      </c>
      <c r="H47" s="19"/>
      <c r="I47" s="18" t="n">
        <v>0</v>
      </c>
      <c r="J47" s="19"/>
      <c r="K47" s="18" t="n">
        <v>0</v>
      </c>
      <c r="L47" s="19"/>
      <c r="M47" s="18" t="n">
        <f aca="false">SUM(C47,E47,G47,I47,K47)</f>
        <v>0</v>
      </c>
      <c r="N47" s="19"/>
      <c r="O47" s="19"/>
      <c r="P47" s="18" t="n">
        <v>0</v>
      </c>
      <c r="Q47" s="19"/>
      <c r="R47" s="18" t="n">
        <v>44.2</v>
      </c>
      <c r="S47" s="51"/>
    </row>
    <row r="48" customFormat="false" ht="15" hidden="false" customHeight="false" outlineLevel="0" collapsed="false">
      <c r="A48" s="28" t="s">
        <v>17</v>
      </c>
      <c r="B48" s="29"/>
      <c r="C48" s="30" t="n">
        <v>44.5</v>
      </c>
      <c r="D48" s="31"/>
      <c r="E48" s="30" t="n">
        <v>0</v>
      </c>
      <c r="F48" s="31"/>
      <c r="G48" s="30" t="n">
        <v>121.606</v>
      </c>
      <c r="H48" s="31"/>
      <c r="I48" s="30" t="n">
        <v>0</v>
      </c>
      <c r="J48" s="31"/>
      <c r="K48" s="30" t="n">
        <v>0</v>
      </c>
      <c r="L48" s="31"/>
      <c r="M48" s="30" t="n">
        <f aca="false">SUM(C48,E48,G48,I48,K48)</f>
        <v>166.106</v>
      </c>
      <c r="N48" s="31"/>
      <c r="O48" s="31"/>
      <c r="P48" s="30" t="n">
        <v>195.7</v>
      </c>
      <c r="Q48" s="31"/>
      <c r="R48" s="30" t="n">
        <v>106.976</v>
      </c>
      <c r="S48" s="53"/>
    </row>
    <row r="49" customFormat="false" ht="15" hidden="false" customHeight="false" outlineLevel="0" collapsed="false">
      <c r="A49" s="16" t="s">
        <v>83</v>
      </c>
      <c r="B49" s="17"/>
      <c r="C49" s="18" t="n">
        <v>0</v>
      </c>
      <c r="D49" s="19"/>
      <c r="E49" s="18" t="n">
        <v>0</v>
      </c>
      <c r="F49" s="19"/>
      <c r="G49" s="18" t="n">
        <v>0</v>
      </c>
      <c r="H49" s="19"/>
      <c r="I49" s="18" t="n">
        <v>0</v>
      </c>
      <c r="J49" s="19"/>
      <c r="K49" s="18" t="n">
        <v>27.3</v>
      </c>
      <c r="L49" s="19"/>
      <c r="M49" s="18" t="n">
        <f aca="false">SUM(C49,E49,G49,I49,K49)</f>
        <v>27.3</v>
      </c>
      <c r="N49" s="19"/>
      <c r="O49" s="19"/>
      <c r="P49" s="18" t="n">
        <v>14.175</v>
      </c>
      <c r="Q49" s="19"/>
      <c r="R49" s="18" t="n">
        <v>13.2</v>
      </c>
      <c r="S49" s="51"/>
    </row>
    <row r="50" customFormat="false" ht="15" hidden="false" customHeight="false" outlineLevel="0" collapsed="false">
      <c r="A50" s="28" t="s">
        <v>84</v>
      </c>
      <c r="B50" s="29"/>
      <c r="C50" s="30" t="n">
        <v>0</v>
      </c>
      <c r="D50" s="31"/>
      <c r="E50" s="30" t="n">
        <v>0</v>
      </c>
      <c r="F50" s="31"/>
      <c r="G50" s="30" t="n">
        <v>143.169</v>
      </c>
      <c r="H50" s="31"/>
      <c r="I50" s="30" t="n">
        <v>0</v>
      </c>
      <c r="J50" s="31"/>
      <c r="K50" s="30" t="n">
        <v>48.015</v>
      </c>
      <c r="L50" s="31"/>
      <c r="M50" s="30" t="n">
        <f aca="false">SUM(C50,E50,G50,I50,K50)</f>
        <v>191.184</v>
      </c>
      <c r="N50" s="31"/>
      <c r="O50" s="31"/>
      <c r="P50" s="30" t="n">
        <v>98.012</v>
      </c>
      <c r="Q50" s="31"/>
      <c r="R50" s="30" t="n">
        <v>144.07</v>
      </c>
      <c r="S50" s="53"/>
    </row>
    <row r="51" customFormat="false" ht="15" hidden="false" customHeight="false" outlineLevel="0" collapsed="false">
      <c r="A51" s="16" t="s">
        <v>85</v>
      </c>
      <c r="B51" s="17"/>
      <c r="C51" s="18" t="n">
        <v>0</v>
      </c>
      <c r="D51" s="19"/>
      <c r="E51" s="18" t="n">
        <v>0</v>
      </c>
      <c r="F51" s="19"/>
      <c r="G51" s="18" t="n">
        <v>35.343</v>
      </c>
      <c r="H51" s="19"/>
      <c r="I51" s="18" t="n">
        <v>0</v>
      </c>
      <c r="J51" s="19"/>
      <c r="K51" s="18" t="n">
        <v>0</v>
      </c>
      <c r="L51" s="19"/>
      <c r="M51" s="18" t="n">
        <f aca="false">SUM(C51,E51,G51,I51,K51)</f>
        <v>35.343</v>
      </c>
      <c r="N51" s="19"/>
      <c r="O51" s="19"/>
      <c r="P51" s="18" t="n">
        <v>0</v>
      </c>
      <c r="Q51" s="19"/>
      <c r="R51" s="18" t="n">
        <v>44.045</v>
      </c>
      <c r="S51" s="51"/>
    </row>
    <row r="52" customFormat="false" ht="15" hidden="false" customHeight="false" outlineLevel="0" collapsed="false">
      <c r="A52" s="28" t="s">
        <v>86</v>
      </c>
      <c r="B52" s="29"/>
      <c r="C52" s="30" t="n">
        <v>0</v>
      </c>
      <c r="D52" s="31"/>
      <c r="E52" s="30" t="n">
        <v>0</v>
      </c>
      <c r="F52" s="31"/>
      <c r="G52" s="30" t="n">
        <v>0</v>
      </c>
      <c r="H52" s="31"/>
      <c r="I52" s="30" t="n">
        <v>0</v>
      </c>
      <c r="J52" s="31"/>
      <c r="K52" s="30" t="n">
        <v>27.5</v>
      </c>
      <c r="L52" s="31"/>
      <c r="M52" s="30" t="n">
        <f aca="false">SUM(C52,E52,G52,I52,K52)</f>
        <v>27.5</v>
      </c>
      <c r="N52" s="31"/>
      <c r="O52" s="31"/>
      <c r="P52" s="30" t="n">
        <v>25.5</v>
      </c>
      <c r="Q52" s="31"/>
      <c r="R52" s="30" t="n">
        <v>52.976</v>
      </c>
      <c r="S52" s="53"/>
    </row>
    <row r="53" customFormat="false" ht="15" hidden="false" customHeight="false" outlineLevel="0" collapsed="false">
      <c r="A53" s="22" t="s">
        <v>12</v>
      </c>
      <c r="B53" s="23"/>
      <c r="C53" s="24" t="n">
        <f aca="false">C47+C48+C49+C50+C51+C52</f>
        <v>44.5</v>
      </c>
      <c r="D53" s="25"/>
      <c r="E53" s="24" t="n">
        <f aca="false">E47+E48+E49+E50+E51+E52</f>
        <v>0</v>
      </c>
      <c r="F53" s="25"/>
      <c r="G53" s="24" t="n">
        <f aca="false">G47+G48+G49+G50+G51+G52</f>
        <v>300.118</v>
      </c>
      <c r="H53" s="25"/>
      <c r="I53" s="24" t="n">
        <f aca="false">I47+I48+I49+I50+I51+I52</f>
        <v>0</v>
      </c>
      <c r="J53" s="25"/>
      <c r="K53" s="24" t="n">
        <f aca="false">K47+K48+K49+K50+K51+K52</f>
        <v>102.815</v>
      </c>
      <c r="L53" s="25"/>
      <c r="M53" s="24" t="n">
        <f aca="false">K53+I53+G53+E53+C53</f>
        <v>447.433</v>
      </c>
      <c r="N53" s="25"/>
      <c r="O53" s="25"/>
      <c r="P53" s="24" t="n">
        <f aca="false">P47+P48+P49+P50+P51+P52</f>
        <v>333.387</v>
      </c>
      <c r="Q53" s="25"/>
      <c r="R53" s="24" t="n">
        <f aca="false">R47+R48+R49+R50+R51+R52</f>
        <v>405.467</v>
      </c>
      <c r="S53" s="52"/>
    </row>
    <row r="55" customFormat="false" ht="15" hidden="false" customHeight="false" outlineLevel="0" collapsed="false">
      <c r="A55" s="11" t="s">
        <v>18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3"/>
      <c r="P55" s="12"/>
      <c r="Q55" s="13"/>
      <c r="R55" s="12"/>
      <c r="S55" s="50"/>
    </row>
    <row r="56" customFormat="false" ht="15" hidden="false" customHeight="false" outlineLevel="0" collapsed="false">
      <c r="A56" s="16" t="s">
        <v>87</v>
      </c>
      <c r="B56" s="17"/>
      <c r="C56" s="18" t="n">
        <v>6.185</v>
      </c>
      <c r="D56" s="19"/>
      <c r="E56" s="18" t="n">
        <v>0</v>
      </c>
      <c r="F56" s="19"/>
      <c r="G56" s="18" t="n">
        <v>0</v>
      </c>
      <c r="H56" s="19"/>
      <c r="I56" s="18" t="n">
        <v>0</v>
      </c>
      <c r="J56" s="19"/>
      <c r="K56" s="18" t="n">
        <v>0</v>
      </c>
      <c r="L56" s="19"/>
      <c r="M56" s="18" t="n">
        <f aca="false">SUM(C56,E56,G56,I56,K56)</f>
        <v>6.185</v>
      </c>
      <c r="N56" s="19"/>
      <c r="O56" s="19"/>
      <c r="P56" s="18" t="n">
        <v>5.467</v>
      </c>
      <c r="Q56" s="19"/>
      <c r="R56" s="18" t="n">
        <v>0</v>
      </c>
      <c r="S56" s="51"/>
    </row>
    <row r="57" customFormat="false" ht="15" hidden="false" customHeight="false" outlineLevel="0" collapsed="false">
      <c r="A57" s="28" t="s">
        <v>88</v>
      </c>
      <c r="B57" s="29"/>
      <c r="C57" s="30" t="n">
        <v>0</v>
      </c>
      <c r="D57" s="31"/>
      <c r="E57" s="30" t="n">
        <v>0</v>
      </c>
      <c r="F57" s="31"/>
      <c r="G57" s="30" t="n">
        <v>0</v>
      </c>
      <c r="H57" s="31"/>
      <c r="I57" s="30" t="n">
        <v>0</v>
      </c>
      <c r="J57" s="31"/>
      <c r="K57" s="30" t="n">
        <v>0</v>
      </c>
      <c r="L57" s="31"/>
      <c r="M57" s="30" t="n">
        <f aca="false">SUM(C57,E57,G57,I57,K57)</f>
        <v>0</v>
      </c>
      <c r="N57" s="31"/>
      <c r="O57" s="31"/>
      <c r="P57" s="30" t="n">
        <v>0.2</v>
      </c>
      <c r="Q57" s="31"/>
      <c r="R57" s="30" t="n">
        <v>0</v>
      </c>
      <c r="S57" s="53"/>
    </row>
    <row r="58" customFormat="false" ht="15" hidden="false" customHeight="false" outlineLevel="0" collapsed="false">
      <c r="A58" s="16" t="s">
        <v>89</v>
      </c>
      <c r="B58" s="17"/>
      <c r="C58" s="18" t="n">
        <v>0</v>
      </c>
      <c r="D58" s="19"/>
      <c r="E58" s="18" t="n">
        <v>0</v>
      </c>
      <c r="F58" s="19"/>
      <c r="G58" s="18" t="n">
        <v>0</v>
      </c>
      <c r="H58" s="19"/>
      <c r="I58" s="18" t="n">
        <v>0</v>
      </c>
      <c r="J58" s="19"/>
      <c r="K58" s="18" t="n">
        <v>0</v>
      </c>
      <c r="L58" s="19"/>
      <c r="M58" s="18" t="n">
        <f aca="false">SUM(C58,E58,G58,I58,K58)</f>
        <v>0</v>
      </c>
      <c r="N58" s="19"/>
      <c r="O58" s="19"/>
      <c r="P58" s="18" t="n">
        <v>1</v>
      </c>
      <c r="Q58" s="19"/>
      <c r="R58" s="18" t="n">
        <v>0</v>
      </c>
      <c r="S58" s="51"/>
    </row>
    <row r="59" customFormat="false" ht="15" hidden="false" customHeight="false" outlineLevel="0" collapsed="false">
      <c r="A59" s="28" t="s">
        <v>90</v>
      </c>
      <c r="B59" s="29"/>
      <c r="C59" s="30" t="n">
        <v>0.163</v>
      </c>
      <c r="D59" s="31"/>
      <c r="E59" s="30" t="n">
        <v>0</v>
      </c>
      <c r="F59" s="31"/>
      <c r="G59" s="30" t="n">
        <v>0</v>
      </c>
      <c r="H59" s="31"/>
      <c r="I59" s="30" t="n">
        <v>0</v>
      </c>
      <c r="J59" s="31"/>
      <c r="K59" s="30" t="n">
        <v>0</v>
      </c>
      <c r="L59" s="31"/>
      <c r="M59" s="30" t="n">
        <f aca="false">SUM(C59,E59,G59,I59,K59)</f>
        <v>0.163</v>
      </c>
      <c r="N59" s="31"/>
      <c r="O59" s="31"/>
      <c r="P59" s="30" t="n">
        <v>0</v>
      </c>
      <c r="Q59" s="31"/>
      <c r="R59" s="30" t="n">
        <v>0</v>
      </c>
      <c r="S59" s="53"/>
    </row>
    <row r="60" customFormat="false" ht="15" hidden="false" customHeight="false" outlineLevel="0" collapsed="false">
      <c r="A60" s="16" t="s">
        <v>91</v>
      </c>
      <c r="B60" s="17"/>
      <c r="C60" s="18" t="n">
        <v>0</v>
      </c>
      <c r="D60" s="19"/>
      <c r="E60" s="18" t="n">
        <v>0</v>
      </c>
      <c r="F60" s="19"/>
      <c r="G60" s="18" t="n">
        <v>0</v>
      </c>
      <c r="H60" s="19"/>
      <c r="I60" s="18" t="n">
        <v>0</v>
      </c>
      <c r="J60" s="19"/>
      <c r="K60" s="18" t="n">
        <v>0</v>
      </c>
      <c r="L60" s="19"/>
      <c r="M60" s="18" t="n">
        <f aca="false">SUM(C60,E60,G60,I60,K60)</f>
        <v>0</v>
      </c>
      <c r="N60" s="19"/>
      <c r="O60" s="19"/>
      <c r="P60" s="18" t="n">
        <v>0.1</v>
      </c>
      <c r="Q60" s="19"/>
      <c r="R60" s="18" t="n">
        <v>0</v>
      </c>
      <c r="S60" s="51"/>
    </row>
    <row r="61" customFormat="false" ht="15" hidden="false" customHeight="false" outlineLevel="0" collapsed="false">
      <c r="A61" s="28" t="s">
        <v>23</v>
      </c>
      <c r="B61" s="29"/>
      <c r="C61" s="30" t="n">
        <v>0</v>
      </c>
      <c r="D61" s="31"/>
      <c r="E61" s="30" t="n">
        <v>0</v>
      </c>
      <c r="F61" s="31"/>
      <c r="G61" s="30" t="n">
        <v>0</v>
      </c>
      <c r="H61" s="31"/>
      <c r="I61" s="30" t="n">
        <v>0</v>
      </c>
      <c r="J61" s="31"/>
      <c r="K61" s="30" t="n">
        <v>0</v>
      </c>
      <c r="L61" s="31"/>
      <c r="M61" s="30" t="n">
        <f aca="false">SUM(C61,E61,G61,I61,K61)</f>
        <v>0</v>
      </c>
      <c r="N61" s="31"/>
      <c r="O61" s="31"/>
      <c r="P61" s="30" t="n">
        <v>0.5</v>
      </c>
      <c r="Q61" s="31"/>
      <c r="R61" s="30" t="n">
        <v>0</v>
      </c>
      <c r="S61" s="53"/>
    </row>
    <row r="62" customFormat="false" ht="15" hidden="false" customHeight="false" outlineLevel="0" collapsed="false">
      <c r="A62" s="16" t="s">
        <v>92</v>
      </c>
      <c r="B62" s="17"/>
      <c r="C62" s="18" t="n">
        <v>0</v>
      </c>
      <c r="D62" s="19"/>
      <c r="E62" s="18" t="n">
        <v>0</v>
      </c>
      <c r="F62" s="19"/>
      <c r="G62" s="18" t="n">
        <v>0</v>
      </c>
      <c r="H62" s="19"/>
      <c r="I62" s="18" t="n">
        <v>0</v>
      </c>
      <c r="J62" s="19"/>
      <c r="K62" s="18" t="n">
        <v>0</v>
      </c>
      <c r="L62" s="19"/>
      <c r="M62" s="18" t="n">
        <f aca="false">SUM(C62,E62,G62,I62,K62)</f>
        <v>0</v>
      </c>
      <c r="N62" s="19"/>
      <c r="O62" s="19"/>
      <c r="P62" s="18" t="n">
        <v>0.2</v>
      </c>
      <c r="Q62" s="19"/>
      <c r="R62" s="18" t="n">
        <v>0</v>
      </c>
      <c r="S62" s="51"/>
    </row>
    <row r="63" customFormat="false" ht="15" hidden="false" customHeight="false" outlineLevel="0" collapsed="false">
      <c r="A63" s="22" t="s">
        <v>12</v>
      </c>
      <c r="B63" s="23"/>
      <c r="C63" s="24" t="n">
        <f aca="false">C56+C57+C58+C59+C60+C61+C62</f>
        <v>6.348</v>
      </c>
      <c r="D63" s="25"/>
      <c r="E63" s="24" t="n">
        <f aca="false">E56+E57+E58+E59+E60+E61+E62</f>
        <v>0</v>
      </c>
      <c r="F63" s="25"/>
      <c r="G63" s="24" t="n">
        <f aca="false">G56+G57+G58+G59+G60+G61+G62</f>
        <v>0</v>
      </c>
      <c r="H63" s="25"/>
      <c r="I63" s="24" t="n">
        <f aca="false">I56+I57+I58+I59+I60+I61+I62</f>
        <v>0</v>
      </c>
      <c r="J63" s="25"/>
      <c r="K63" s="24" t="n">
        <f aca="false">K56+K57+K58+K59+K60+K61+K62</f>
        <v>0</v>
      </c>
      <c r="L63" s="25"/>
      <c r="M63" s="24" t="n">
        <f aca="false">K63+I63+G63+E63+C63</f>
        <v>6.348</v>
      </c>
      <c r="N63" s="25"/>
      <c r="O63" s="25"/>
      <c r="P63" s="24" t="n">
        <f aca="false">P56+P57+P58+P59+P60+P61+P62</f>
        <v>7.467</v>
      </c>
      <c r="Q63" s="25"/>
      <c r="R63" s="24" t="n">
        <f aca="false">R56+R57+R58+R59+R60+R61+R62</f>
        <v>0</v>
      </c>
      <c r="S63" s="52"/>
    </row>
    <row r="65" customFormat="false" ht="15" hidden="false" customHeight="false" outlineLevel="0" collapsed="false">
      <c r="A65" s="11" t="s">
        <v>26</v>
      </c>
      <c r="B65" s="11"/>
      <c r="C65" s="12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3"/>
      <c r="P65" s="12"/>
      <c r="Q65" s="13"/>
      <c r="R65" s="12"/>
      <c r="S65" s="50"/>
    </row>
    <row r="66" customFormat="false" ht="15" hidden="false" customHeight="false" outlineLevel="0" collapsed="false">
      <c r="A66" s="16" t="s">
        <v>93</v>
      </c>
      <c r="B66" s="17"/>
      <c r="C66" s="18" t="n">
        <v>52.303</v>
      </c>
      <c r="D66" s="19"/>
      <c r="E66" s="18" t="n">
        <v>79.675</v>
      </c>
      <c r="F66" s="19"/>
      <c r="G66" s="18" t="n">
        <v>0</v>
      </c>
      <c r="H66" s="19"/>
      <c r="I66" s="18" t="n">
        <v>0</v>
      </c>
      <c r="J66" s="19"/>
      <c r="K66" s="18" t="n">
        <v>0</v>
      </c>
      <c r="L66" s="19"/>
      <c r="M66" s="18" t="n">
        <f aca="false">SUM(C66,E66,G66,I66,K66)</f>
        <v>131.978</v>
      </c>
      <c r="N66" s="19"/>
      <c r="O66" s="19"/>
      <c r="P66" s="18" t="n">
        <v>172.966</v>
      </c>
      <c r="Q66" s="19"/>
      <c r="R66" s="18" t="n">
        <v>156.656</v>
      </c>
      <c r="S66" s="51"/>
    </row>
    <row r="67" customFormat="false" ht="15" hidden="false" customHeight="false" outlineLevel="0" collapsed="false">
      <c r="A67" s="28" t="s">
        <v>29</v>
      </c>
      <c r="B67" s="29"/>
      <c r="C67" s="30" t="n">
        <v>0</v>
      </c>
      <c r="D67" s="31"/>
      <c r="E67" s="30" t="n">
        <v>0.418</v>
      </c>
      <c r="F67" s="31"/>
      <c r="G67" s="30" t="n">
        <v>0</v>
      </c>
      <c r="H67" s="31"/>
      <c r="I67" s="30" t="n">
        <v>0</v>
      </c>
      <c r="J67" s="31"/>
      <c r="K67" s="30" t="n">
        <v>0</v>
      </c>
      <c r="L67" s="31"/>
      <c r="M67" s="30" t="n">
        <f aca="false">SUM(C67,E67,G67,I67,K67)</f>
        <v>0.418</v>
      </c>
      <c r="N67" s="31"/>
      <c r="O67" s="31"/>
      <c r="P67" s="30" t="n">
        <v>0</v>
      </c>
      <c r="Q67" s="31"/>
      <c r="R67" s="30" t="n">
        <v>0</v>
      </c>
      <c r="S67" s="53"/>
    </row>
    <row r="68" customFormat="false" ht="15" hidden="false" customHeight="false" outlineLevel="0" collapsed="false">
      <c r="A68" s="16" t="s">
        <v>30</v>
      </c>
      <c r="B68" s="17"/>
      <c r="C68" s="18" t="n">
        <v>1.4</v>
      </c>
      <c r="D68" s="19"/>
      <c r="E68" s="18" t="n">
        <v>0</v>
      </c>
      <c r="F68" s="19"/>
      <c r="G68" s="18" t="n">
        <v>0</v>
      </c>
      <c r="H68" s="19"/>
      <c r="I68" s="18" t="n">
        <v>0</v>
      </c>
      <c r="J68" s="19"/>
      <c r="K68" s="18" t="n">
        <v>0</v>
      </c>
      <c r="L68" s="19"/>
      <c r="M68" s="18" t="n">
        <f aca="false">SUM(C68,E68,G68,I68,K68)</f>
        <v>1.4</v>
      </c>
      <c r="N68" s="19"/>
      <c r="O68" s="19"/>
      <c r="P68" s="18" t="n">
        <v>0</v>
      </c>
      <c r="Q68" s="19"/>
      <c r="R68" s="18" t="n">
        <v>0</v>
      </c>
      <c r="S68" s="51"/>
    </row>
    <row r="69" customFormat="false" ht="15" hidden="false" customHeight="false" outlineLevel="0" collapsed="false">
      <c r="A69" s="28" t="s">
        <v>94</v>
      </c>
      <c r="B69" s="29"/>
      <c r="C69" s="30" t="n">
        <v>129.711</v>
      </c>
      <c r="D69" s="31"/>
      <c r="E69" s="30" t="n">
        <v>13.372</v>
      </c>
      <c r="F69" s="31"/>
      <c r="G69" s="30" t="n">
        <v>39.015</v>
      </c>
      <c r="H69" s="31"/>
      <c r="I69" s="30" t="n">
        <v>0</v>
      </c>
      <c r="J69" s="31"/>
      <c r="K69" s="30" t="n">
        <v>63.15</v>
      </c>
      <c r="L69" s="31"/>
      <c r="M69" s="30" t="n">
        <f aca="false">SUM(C69,E69,G69,I69,K69)</f>
        <v>245.248</v>
      </c>
      <c r="N69" s="31"/>
      <c r="O69" s="31"/>
      <c r="P69" s="30" t="n">
        <v>113.33</v>
      </c>
      <c r="Q69" s="31"/>
      <c r="R69" s="30" t="n">
        <v>200.491</v>
      </c>
      <c r="S69" s="53"/>
    </row>
    <row r="70" customFormat="false" ht="15" hidden="false" customHeight="false" outlineLevel="0" collapsed="false">
      <c r="A70" s="16" t="s">
        <v>72</v>
      </c>
      <c r="B70" s="17"/>
      <c r="C70" s="18" t="n">
        <v>0</v>
      </c>
      <c r="D70" s="19"/>
      <c r="E70" s="18" t="n">
        <v>0</v>
      </c>
      <c r="F70" s="19"/>
      <c r="G70" s="18" t="n">
        <v>0</v>
      </c>
      <c r="H70" s="19"/>
      <c r="I70" s="18" t="n">
        <v>0</v>
      </c>
      <c r="J70" s="19"/>
      <c r="K70" s="18" t="n">
        <v>0</v>
      </c>
      <c r="L70" s="19"/>
      <c r="M70" s="18" t="n">
        <f aca="false">SUM(C70,E70,G70,I70,K70)</f>
        <v>0</v>
      </c>
      <c r="N70" s="19"/>
      <c r="O70" s="19"/>
      <c r="P70" s="18" t="n">
        <v>0</v>
      </c>
      <c r="Q70" s="19"/>
      <c r="R70" s="18" t="n">
        <v>0.119</v>
      </c>
      <c r="S70" s="51"/>
    </row>
    <row r="71" customFormat="false" ht="15" hidden="false" customHeight="false" outlineLevel="0" collapsed="false">
      <c r="A71" s="22" t="s">
        <v>12</v>
      </c>
      <c r="B71" s="23"/>
      <c r="C71" s="24" t="n">
        <f aca="false">C66+C67+C68+C69+C70</f>
        <v>183.414</v>
      </c>
      <c r="D71" s="25"/>
      <c r="E71" s="24" t="n">
        <f aca="false">E66+E67+E68+E69+E70</f>
        <v>93.465</v>
      </c>
      <c r="F71" s="25"/>
      <c r="G71" s="24" t="n">
        <f aca="false">G66+G67+G68+G69+G70</f>
        <v>39.015</v>
      </c>
      <c r="H71" s="25"/>
      <c r="I71" s="24" t="n">
        <f aca="false">I66+I67+I68+I69+I70</f>
        <v>0</v>
      </c>
      <c r="J71" s="25"/>
      <c r="K71" s="24" t="n">
        <f aca="false">K66+K67+K68+K69+K70</f>
        <v>63.15</v>
      </c>
      <c r="L71" s="25"/>
      <c r="M71" s="24" t="n">
        <f aca="false">K71+I71+G71+E71+C71</f>
        <v>379.044</v>
      </c>
      <c r="N71" s="25"/>
      <c r="O71" s="25"/>
      <c r="P71" s="24" t="n">
        <f aca="false">P66+P67+P68+P69+P70</f>
        <v>286.296</v>
      </c>
      <c r="Q71" s="25"/>
      <c r="R71" s="24" t="n">
        <f aca="false">R66+R67+R68+R69+R70</f>
        <v>357.266</v>
      </c>
      <c r="S71" s="52"/>
    </row>
    <row r="73" customFormat="false" ht="15" hidden="false" customHeight="false" outlineLevel="0" collapsed="false">
      <c r="A73" s="11" t="s">
        <v>95</v>
      </c>
      <c r="B73" s="11"/>
      <c r="C73" s="12"/>
      <c r="D73" s="13"/>
      <c r="E73" s="12"/>
      <c r="F73" s="13"/>
      <c r="G73" s="12"/>
      <c r="H73" s="13"/>
      <c r="I73" s="12"/>
      <c r="J73" s="13"/>
      <c r="K73" s="12"/>
      <c r="L73" s="13"/>
      <c r="M73" s="12"/>
      <c r="N73" s="13"/>
      <c r="O73" s="13"/>
      <c r="P73" s="12"/>
      <c r="Q73" s="13"/>
      <c r="R73" s="12"/>
      <c r="S73" s="50"/>
    </row>
    <row r="74" customFormat="false" ht="15" hidden="false" customHeight="false" outlineLevel="0" collapsed="false">
      <c r="A74" s="16" t="s">
        <v>96</v>
      </c>
      <c r="B74" s="17"/>
      <c r="C74" s="18" t="n">
        <v>0</v>
      </c>
      <c r="D74" s="19"/>
      <c r="E74" s="18" t="n">
        <v>0</v>
      </c>
      <c r="F74" s="19"/>
      <c r="G74" s="18" t="n">
        <v>0</v>
      </c>
      <c r="H74" s="19"/>
      <c r="I74" s="18" t="n">
        <v>16.5</v>
      </c>
      <c r="J74" s="19"/>
      <c r="K74" s="18" t="n">
        <v>0</v>
      </c>
      <c r="L74" s="19"/>
      <c r="M74" s="18" t="n">
        <f aca="false">SUM(C74,E74,G74,I74,K74)</f>
        <v>16.5</v>
      </c>
      <c r="N74" s="19"/>
      <c r="O74" s="19"/>
      <c r="P74" s="18" t="n">
        <v>33</v>
      </c>
      <c r="Q74" s="19"/>
      <c r="R74" s="18" t="n">
        <v>0</v>
      </c>
      <c r="S74" s="51"/>
    </row>
    <row r="75" customFormat="false" ht="15" hidden="false" customHeight="false" outlineLevel="0" collapsed="false">
      <c r="A75" s="28" t="s">
        <v>97</v>
      </c>
      <c r="B75" s="29"/>
      <c r="C75" s="30" t="n">
        <v>241.687</v>
      </c>
      <c r="D75" s="31"/>
      <c r="E75" s="30" t="n">
        <v>1006.701</v>
      </c>
      <c r="F75" s="31"/>
      <c r="G75" s="30" t="n">
        <v>222.62</v>
      </c>
      <c r="H75" s="31"/>
      <c r="I75" s="30" t="n">
        <v>182.15</v>
      </c>
      <c r="J75" s="31"/>
      <c r="K75" s="30" t="n">
        <v>251.995</v>
      </c>
      <c r="L75" s="31"/>
      <c r="M75" s="30" t="n">
        <f aca="false">SUM(C75,E75,G75,I75,K75)</f>
        <v>1905.153</v>
      </c>
      <c r="N75" s="31"/>
      <c r="O75" s="31"/>
      <c r="P75" s="30" t="n">
        <v>1121.444</v>
      </c>
      <c r="Q75" s="31"/>
      <c r="R75" s="30" t="n">
        <v>1532.872</v>
      </c>
      <c r="S75" s="53"/>
    </row>
    <row r="76" customFormat="false" ht="15" hidden="false" customHeight="false" outlineLevel="0" collapsed="false">
      <c r="A76" s="16" t="s">
        <v>98</v>
      </c>
      <c r="B76" s="17"/>
      <c r="C76" s="18" t="n">
        <v>0</v>
      </c>
      <c r="D76" s="19"/>
      <c r="E76" s="18" t="n">
        <v>0</v>
      </c>
      <c r="F76" s="19"/>
      <c r="G76" s="18" t="n">
        <v>98.01</v>
      </c>
      <c r="H76" s="19"/>
      <c r="I76" s="18" t="n">
        <v>0</v>
      </c>
      <c r="J76" s="19"/>
      <c r="K76" s="18" t="n">
        <v>0</v>
      </c>
      <c r="L76" s="19"/>
      <c r="M76" s="18" t="n">
        <f aca="false">SUM(C76,E76,G76,I76,K76)</f>
        <v>98.01</v>
      </c>
      <c r="N76" s="19"/>
      <c r="O76" s="19"/>
      <c r="P76" s="18" t="n">
        <v>92.075</v>
      </c>
      <c r="Q76" s="19"/>
      <c r="R76" s="18" t="n">
        <v>140.541</v>
      </c>
      <c r="S76" s="51"/>
    </row>
    <row r="77" customFormat="false" ht="15" hidden="false" customHeight="false" outlineLevel="0" collapsed="false">
      <c r="A77" s="22" t="s">
        <v>12</v>
      </c>
      <c r="B77" s="23"/>
      <c r="C77" s="24" t="n">
        <f aca="false">C74+C75+C76</f>
        <v>241.687</v>
      </c>
      <c r="D77" s="25"/>
      <c r="E77" s="24" t="n">
        <f aca="false">E74+E75+E76</f>
        <v>1006.701</v>
      </c>
      <c r="F77" s="25"/>
      <c r="G77" s="24" t="n">
        <f aca="false">G74+G75+G76</f>
        <v>320.63</v>
      </c>
      <c r="H77" s="25"/>
      <c r="I77" s="24" t="n">
        <f aca="false">I74+I75+I76</f>
        <v>198.65</v>
      </c>
      <c r="J77" s="25"/>
      <c r="K77" s="24" t="n">
        <f aca="false">K74+K75+K76</f>
        <v>251.995</v>
      </c>
      <c r="L77" s="25"/>
      <c r="M77" s="24" t="n">
        <f aca="false">K77+I77+G77+E77+C77</f>
        <v>2019.663</v>
      </c>
      <c r="N77" s="25"/>
      <c r="O77" s="25"/>
      <c r="P77" s="24" t="n">
        <f aca="false">P74+P75+P76</f>
        <v>1246.519</v>
      </c>
      <c r="Q77" s="25"/>
      <c r="R77" s="24" t="n">
        <f aca="false">R74+R75+R76</f>
        <v>1673.413</v>
      </c>
      <c r="S77" s="52"/>
    </row>
    <row r="79" customFormat="false" ht="15" hidden="false" customHeight="false" outlineLevel="0" collapsed="false">
      <c r="A79" s="11" t="s">
        <v>31</v>
      </c>
      <c r="B79" s="11"/>
      <c r="C79" s="12"/>
      <c r="D79" s="13"/>
      <c r="E79" s="12"/>
      <c r="F79" s="13"/>
      <c r="G79" s="12"/>
      <c r="H79" s="13"/>
      <c r="I79" s="12"/>
      <c r="J79" s="13"/>
      <c r="K79" s="12"/>
      <c r="L79" s="13"/>
      <c r="M79" s="12"/>
      <c r="N79" s="13"/>
      <c r="O79" s="13"/>
      <c r="P79" s="12"/>
      <c r="Q79" s="13"/>
      <c r="R79" s="12"/>
      <c r="S79" s="50"/>
    </row>
    <row r="80" customFormat="false" ht="15" hidden="false" customHeight="false" outlineLevel="0" collapsed="false">
      <c r="A80" s="16" t="s">
        <v>32</v>
      </c>
      <c r="B80" s="17"/>
      <c r="C80" s="18" t="n">
        <v>0</v>
      </c>
      <c r="D80" s="19"/>
      <c r="E80" s="18" t="n">
        <v>0</v>
      </c>
      <c r="F80" s="19"/>
      <c r="G80" s="18" t="n">
        <v>0</v>
      </c>
      <c r="H80" s="19"/>
      <c r="I80" s="18" t="n">
        <v>0</v>
      </c>
      <c r="J80" s="19"/>
      <c r="K80" s="18" t="n">
        <v>0</v>
      </c>
      <c r="L80" s="19"/>
      <c r="M80" s="18" t="n">
        <f aca="false">SUM(C80,E80,G80,I80,K80)</f>
        <v>0</v>
      </c>
      <c r="N80" s="19"/>
      <c r="O80" s="19"/>
      <c r="P80" s="18" t="n">
        <v>0</v>
      </c>
      <c r="Q80" s="19"/>
      <c r="R80" s="18" t="n">
        <v>1.65</v>
      </c>
      <c r="S80" s="51"/>
    </row>
    <row r="81" customFormat="false" ht="15" hidden="false" customHeight="false" outlineLevel="0" collapsed="false">
      <c r="A81" s="28" t="s">
        <v>99</v>
      </c>
      <c r="B81" s="29"/>
      <c r="C81" s="30" t="n">
        <v>167.835</v>
      </c>
      <c r="D81" s="31"/>
      <c r="E81" s="30" t="n">
        <v>54.41</v>
      </c>
      <c r="F81" s="31"/>
      <c r="G81" s="30" t="n">
        <v>173.464</v>
      </c>
      <c r="H81" s="31"/>
      <c r="I81" s="30" t="n">
        <v>0</v>
      </c>
      <c r="J81" s="31"/>
      <c r="K81" s="30" t="n">
        <v>0</v>
      </c>
      <c r="L81" s="31"/>
      <c r="M81" s="30" t="n">
        <f aca="false">SUM(C81,E81,G81,I81,K81)</f>
        <v>395.709</v>
      </c>
      <c r="N81" s="31"/>
      <c r="O81" s="31"/>
      <c r="P81" s="30" t="n">
        <v>233.794</v>
      </c>
      <c r="Q81" s="31"/>
      <c r="R81" s="30" t="n">
        <v>420.775</v>
      </c>
      <c r="S81" s="53"/>
    </row>
    <row r="82" customFormat="false" ht="15" hidden="false" customHeight="false" outlineLevel="0" collapsed="false">
      <c r="A82" s="16" t="s">
        <v>100</v>
      </c>
      <c r="B82" s="17"/>
      <c r="C82" s="18" t="n">
        <v>0</v>
      </c>
      <c r="D82" s="19"/>
      <c r="E82" s="18" t="n">
        <v>43.147</v>
      </c>
      <c r="F82" s="19"/>
      <c r="G82" s="18" t="n">
        <v>0</v>
      </c>
      <c r="H82" s="19"/>
      <c r="I82" s="18" t="n">
        <v>25.8</v>
      </c>
      <c r="J82" s="19"/>
      <c r="K82" s="18" t="n">
        <v>33.352</v>
      </c>
      <c r="L82" s="19"/>
      <c r="M82" s="18" t="n">
        <f aca="false">SUM(C82,E82,G82,I82,K82)</f>
        <v>102.299</v>
      </c>
      <c r="N82" s="19"/>
      <c r="O82" s="19"/>
      <c r="P82" s="18" t="n">
        <v>74.84</v>
      </c>
      <c r="Q82" s="19"/>
      <c r="R82" s="18" t="n">
        <v>81.505</v>
      </c>
      <c r="S82" s="51"/>
    </row>
    <row r="83" customFormat="false" ht="15" hidden="false" customHeight="false" outlineLevel="0" collapsed="false">
      <c r="A83" s="28" t="s">
        <v>101</v>
      </c>
      <c r="B83" s="29"/>
      <c r="C83" s="30" t="n">
        <v>0</v>
      </c>
      <c r="D83" s="31"/>
      <c r="E83" s="30" t="n">
        <v>48.63</v>
      </c>
      <c r="F83" s="31"/>
      <c r="G83" s="30" t="n">
        <v>35</v>
      </c>
      <c r="H83" s="31"/>
      <c r="I83" s="30" t="n">
        <v>0</v>
      </c>
      <c r="J83" s="31"/>
      <c r="K83" s="30" t="n">
        <v>0</v>
      </c>
      <c r="L83" s="31"/>
      <c r="M83" s="30" t="n">
        <f aca="false">SUM(C83,E83,G83,I83,K83)</f>
        <v>83.63</v>
      </c>
      <c r="N83" s="31"/>
      <c r="O83" s="31"/>
      <c r="P83" s="30" t="n">
        <v>173.208</v>
      </c>
      <c r="Q83" s="31"/>
      <c r="R83" s="30" t="n">
        <v>135.18</v>
      </c>
      <c r="S83" s="53"/>
    </row>
    <row r="84" customFormat="false" ht="15" hidden="false" customHeight="false" outlineLevel="0" collapsed="false">
      <c r="A84" s="16" t="s">
        <v>102</v>
      </c>
      <c r="B84" s="17"/>
      <c r="C84" s="18" t="n">
        <v>39.454</v>
      </c>
      <c r="D84" s="19"/>
      <c r="E84" s="18" t="n">
        <v>9.262</v>
      </c>
      <c r="F84" s="19"/>
      <c r="G84" s="18" t="n">
        <v>0</v>
      </c>
      <c r="H84" s="19"/>
      <c r="I84" s="18" t="n">
        <v>0</v>
      </c>
      <c r="J84" s="19"/>
      <c r="K84" s="18" t="n">
        <v>0</v>
      </c>
      <c r="L84" s="19"/>
      <c r="M84" s="18" t="n">
        <f aca="false">SUM(C84,E84,G84,I84,K84)</f>
        <v>48.716</v>
      </c>
      <c r="N84" s="19"/>
      <c r="O84" s="19"/>
      <c r="P84" s="18" t="n">
        <v>147</v>
      </c>
      <c r="Q84" s="19"/>
      <c r="R84" s="18" t="n">
        <v>144.9</v>
      </c>
      <c r="S84" s="51"/>
    </row>
    <row r="85" customFormat="false" ht="15" hidden="false" customHeight="false" outlineLevel="0" collapsed="false">
      <c r="A85" s="28" t="s">
        <v>103</v>
      </c>
      <c r="B85" s="29"/>
      <c r="C85" s="30" t="n">
        <v>0</v>
      </c>
      <c r="D85" s="31"/>
      <c r="E85" s="30" t="n">
        <v>0</v>
      </c>
      <c r="F85" s="31"/>
      <c r="G85" s="30" t="n">
        <v>0</v>
      </c>
      <c r="H85" s="31"/>
      <c r="I85" s="30" t="n">
        <v>0</v>
      </c>
      <c r="J85" s="31"/>
      <c r="K85" s="30" t="n">
        <v>0</v>
      </c>
      <c r="L85" s="31"/>
      <c r="M85" s="30" t="n">
        <f aca="false">SUM(C85,E85,G85,I85,K85)</f>
        <v>0</v>
      </c>
      <c r="N85" s="31"/>
      <c r="O85" s="31"/>
      <c r="P85" s="30" t="n">
        <v>148.333</v>
      </c>
      <c r="Q85" s="31"/>
      <c r="R85" s="30" t="n">
        <v>35</v>
      </c>
      <c r="S85" s="53"/>
    </row>
    <row r="86" customFormat="false" ht="15" hidden="false" customHeight="false" outlineLevel="0" collapsed="false">
      <c r="A86" s="16" t="s">
        <v>104</v>
      </c>
      <c r="B86" s="17"/>
      <c r="C86" s="18" t="n">
        <v>0</v>
      </c>
      <c r="D86" s="19"/>
      <c r="E86" s="18" t="n">
        <v>0.202</v>
      </c>
      <c r="F86" s="19"/>
      <c r="G86" s="18" t="n">
        <v>40.993</v>
      </c>
      <c r="H86" s="19"/>
      <c r="I86" s="18" t="n">
        <v>0</v>
      </c>
      <c r="J86" s="19"/>
      <c r="K86" s="18" t="n">
        <v>0</v>
      </c>
      <c r="L86" s="19"/>
      <c r="M86" s="18" t="n">
        <f aca="false">SUM(C86,E86,G86,I86,K86)</f>
        <v>41.195</v>
      </c>
      <c r="N86" s="19"/>
      <c r="O86" s="19"/>
      <c r="P86" s="18" t="n">
        <v>24.82</v>
      </c>
      <c r="Q86" s="19"/>
      <c r="R86" s="18" t="n">
        <v>63.5</v>
      </c>
      <c r="S86" s="51"/>
    </row>
    <row r="87" customFormat="false" ht="15" hidden="false" customHeight="false" outlineLevel="0" collapsed="false">
      <c r="A87" s="28" t="s">
        <v>105</v>
      </c>
      <c r="B87" s="29"/>
      <c r="C87" s="30" t="n">
        <v>1.101</v>
      </c>
      <c r="D87" s="31"/>
      <c r="E87" s="30" t="n">
        <v>0</v>
      </c>
      <c r="F87" s="31"/>
      <c r="G87" s="30" t="n">
        <v>0</v>
      </c>
      <c r="H87" s="31"/>
      <c r="I87" s="30" t="n">
        <v>0</v>
      </c>
      <c r="J87" s="31"/>
      <c r="K87" s="30" t="n">
        <v>0</v>
      </c>
      <c r="L87" s="31"/>
      <c r="M87" s="30" t="n">
        <f aca="false">SUM(C87,E87,G87,I87,K87)</f>
        <v>1.101</v>
      </c>
      <c r="N87" s="31"/>
      <c r="O87" s="31"/>
      <c r="P87" s="30" t="n">
        <v>1</v>
      </c>
      <c r="Q87" s="31"/>
      <c r="R87" s="30" t="n">
        <v>1.555</v>
      </c>
      <c r="S87" s="53"/>
    </row>
    <row r="88" customFormat="false" ht="15" hidden="false" customHeight="false" outlineLevel="0" collapsed="false">
      <c r="A88" s="22" t="s">
        <v>12</v>
      </c>
      <c r="B88" s="23"/>
      <c r="C88" s="24" t="n">
        <f aca="false">C80+C81+C82+C83+C84+C85+C86+C87</f>
        <v>208.39</v>
      </c>
      <c r="D88" s="25"/>
      <c r="E88" s="24" t="n">
        <f aca="false">E80+E81+E82+E83+E84+E85+E86+E87</f>
        <v>155.651</v>
      </c>
      <c r="F88" s="25"/>
      <c r="G88" s="24" t="n">
        <f aca="false">G80+G81+G82+G83+G84+G85+G86+G87</f>
        <v>249.457</v>
      </c>
      <c r="H88" s="25"/>
      <c r="I88" s="24" t="n">
        <f aca="false">I80+I81+I82+I83+I84+I85+I86+I87</f>
        <v>25.8</v>
      </c>
      <c r="J88" s="25"/>
      <c r="K88" s="24" t="n">
        <f aca="false">K80+K81+K82+K83+K84+K85+K86+K87</f>
        <v>33.352</v>
      </c>
      <c r="L88" s="25"/>
      <c r="M88" s="24" t="n">
        <f aca="false">K88+I88+G88+E88+C88</f>
        <v>672.65</v>
      </c>
      <c r="N88" s="25"/>
      <c r="O88" s="25"/>
      <c r="P88" s="24" t="n">
        <f aca="false">P80+P81+P82+P83+P84+P85+P86+P87</f>
        <v>802.995</v>
      </c>
      <c r="Q88" s="25"/>
      <c r="R88" s="24" t="n">
        <f aca="false">R80+R81+R82+R83+R84+R85+R86+R87</f>
        <v>884.065</v>
      </c>
      <c r="S88" s="52"/>
    </row>
    <row r="90" customFormat="false" ht="15" hidden="false" customHeight="false" outlineLevel="0" collapsed="false">
      <c r="A90" s="11" t="s">
        <v>33</v>
      </c>
      <c r="B90" s="11"/>
      <c r="C90" s="12"/>
      <c r="D90" s="13"/>
      <c r="E90" s="12"/>
      <c r="F90" s="13"/>
      <c r="G90" s="12"/>
      <c r="H90" s="13"/>
      <c r="I90" s="12"/>
      <c r="J90" s="13"/>
      <c r="K90" s="12"/>
      <c r="L90" s="13"/>
      <c r="M90" s="12"/>
      <c r="N90" s="13"/>
      <c r="O90" s="13"/>
      <c r="P90" s="12"/>
      <c r="Q90" s="13"/>
      <c r="R90" s="12"/>
      <c r="S90" s="50"/>
    </row>
    <row r="91" customFormat="false" ht="15" hidden="false" customHeight="false" outlineLevel="0" collapsed="false">
      <c r="A91" s="16" t="s">
        <v>34</v>
      </c>
      <c r="B91" s="17"/>
      <c r="C91" s="18" t="n">
        <v>26.35</v>
      </c>
      <c r="D91" s="19"/>
      <c r="E91" s="18" t="n">
        <v>0.38</v>
      </c>
      <c r="F91" s="19"/>
      <c r="G91" s="18" t="n">
        <v>16.94</v>
      </c>
      <c r="H91" s="19"/>
      <c r="I91" s="18" t="n">
        <v>0</v>
      </c>
      <c r="J91" s="19"/>
      <c r="K91" s="18" t="n">
        <v>46.284</v>
      </c>
      <c r="L91" s="19"/>
      <c r="M91" s="18" t="n">
        <f aca="false">SUM(C91,E91,G91,I91,K91)</f>
        <v>89.954</v>
      </c>
      <c r="N91" s="19"/>
      <c r="O91" s="19"/>
      <c r="P91" s="18" t="n">
        <v>35.841</v>
      </c>
      <c r="Q91" s="19"/>
      <c r="R91" s="18" t="n">
        <v>30.8</v>
      </c>
      <c r="S91" s="51"/>
    </row>
    <row r="92" customFormat="false" ht="15" hidden="false" customHeight="false" outlineLevel="0" collapsed="false">
      <c r="A92" s="28" t="s">
        <v>106</v>
      </c>
      <c r="B92" s="29"/>
      <c r="C92" s="30" t="n">
        <v>0</v>
      </c>
      <c r="D92" s="31"/>
      <c r="E92" s="30" t="n">
        <v>0</v>
      </c>
      <c r="F92" s="31"/>
      <c r="G92" s="30" t="n">
        <v>0</v>
      </c>
      <c r="H92" s="31"/>
      <c r="I92" s="30" t="n">
        <v>23.402</v>
      </c>
      <c r="J92" s="31"/>
      <c r="K92" s="30" t="n">
        <v>163.893</v>
      </c>
      <c r="L92" s="31"/>
      <c r="M92" s="30" t="n">
        <f aca="false">SUM(C92,E92,G92,I92,K92)</f>
        <v>187.295</v>
      </c>
      <c r="N92" s="31"/>
      <c r="O92" s="31"/>
      <c r="P92" s="30" t="n">
        <v>171.976</v>
      </c>
      <c r="Q92" s="31"/>
      <c r="R92" s="30" t="n">
        <v>185.954</v>
      </c>
      <c r="S92" s="53"/>
    </row>
    <row r="93" customFormat="false" ht="15" hidden="false" customHeight="false" outlineLevel="0" collapsed="false">
      <c r="A93" s="22" t="s">
        <v>12</v>
      </c>
      <c r="B93" s="23"/>
      <c r="C93" s="24" t="n">
        <f aca="false">C91+C92</f>
        <v>26.35</v>
      </c>
      <c r="D93" s="25"/>
      <c r="E93" s="24" t="n">
        <f aca="false">E91+E92</f>
        <v>0.38</v>
      </c>
      <c r="F93" s="25"/>
      <c r="G93" s="24" t="n">
        <f aca="false">G91+G92</f>
        <v>16.94</v>
      </c>
      <c r="H93" s="25"/>
      <c r="I93" s="24" t="n">
        <f aca="false">I91+I92</f>
        <v>23.402</v>
      </c>
      <c r="J93" s="25"/>
      <c r="K93" s="24" t="n">
        <f aca="false">K91+K92</f>
        <v>210.177</v>
      </c>
      <c r="L93" s="25"/>
      <c r="M93" s="24" t="n">
        <f aca="false">K93+I93+G93+E93+C93</f>
        <v>277.249</v>
      </c>
      <c r="N93" s="25"/>
      <c r="O93" s="25"/>
      <c r="P93" s="24" t="n">
        <f aca="false">P91+P92</f>
        <v>207.817</v>
      </c>
      <c r="Q93" s="25"/>
      <c r="R93" s="24" t="n">
        <f aca="false">R91+R92</f>
        <v>216.754</v>
      </c>
      <c r="S93" s="52"/>
    </row>
    <row r="95" customFormat="false" ht="15" hidden="false" customHeight="false" outlineLevel="0" collapsed="false">
      <c r="A95" s="11" t="s">
        <v>72</v>
      </c>
      <c r="B95" s="11"/>
      <c r="C95" s="12"/>
      <c r="D95" s="13"/>
      <c r="E95" s="12"/>
      <c r="F95" s="13"/>
      <c r="G95" s="12"/>
      <c r="H95" s="13"/>
      <c r="I95" s="12"/>
      <c r="J95" s="13"/>
      <c r="K95" s="12"/>
      <c r="L95" s="13"/>
      <c r="M95" s="12"/>
      <c r="N95" s="13"/>
      <c r="O95" s="13"/>
      <c r="P95" s="12"/>
      <c r="Q95" s="13"/>
      <c r="R95" s="12"/>
      <c r="S95" s="50"/>
    </row>
    <row r="96" customFormat="false" ht="15" hidden="false" customHeight="false" outlineLevel="0" collapsed="false">
      <c r="A96" s="16" t="s">
        <v>107</v>
      </c>
      <c r="B96" s="17"/>
      <c r="C96" s="18" t="n">
        <v>160.855</v>
      </c>
      <c r="D96" s="19"/>
      <c r="E96" s="18" t="n">
        <v>70.136</v>
      </c>
      <c r="F96" s="19"/>
      <c r="G96" s="18" t="n">
        <v>0</v>
      </c>
      <c r="H96" s="19"/>
      <c r="I96" s="18" t="n">
        <v>0</v>
      </c>
      <c r="J96" s="19"/>
      <c r="K96" s="18" t="n">
        <v>0</v>
      </c>
      <c r="L96" s="19"/>
      <c r="M96" s="18" t="n">
        <f aca="false">SUM(C96,E96,G96,I96,K96)</f>
        <v>230.991</v>
      </c>
      <c r="N96" s="19"/>
      <c r="O96" s="19"/>
      <c r="P96" s="18" t="n">
        <v>6.5</v>
      </c>
      <c r="Q96" s="19"/>
      <c r="R96" s="18" t="n">
        <v>192.56</v>
      </c>
      <c r="S96" s="51"/>
    </row>
    <row r="97" customFormat="false" ht="15" hidden="false" customHeight="false" outlineLevel="0" collapsed="false">
      <c r="A97" s="22" t="s">
        <v>12</v>
      </c>
      <c r="B97" s="23"/>
      <c r="C97" s="24" t="n">
        <f aca="false">C96</f>
        <v>160.855</v>
      </c>
      <c r="D97" s="25"/>
      <c r="E97" s="24" t="n">
        <f aca="false">E96</f>
        <v>70.136</v>
      </c>
      <c r="F97" s="25"/>
      <c r="G97" s="24" t="n">
        <f aca="false">G96</f>
        <v>0</v>
      </c>
      <c r="H97" s="25"/>
      <c r="I97" s="24" t="n">
        <f aca="false">I96</f>
        <v>0</v>
      </c>
      <c r="J97" s="25"/>
      <c r="K97" s="24" t="n">
        <f aca="false">K96</f>
        <v>0</v>
      </c>
      <c r="L97" s="25"/>
      <c r="M97" s="24" t="n">
        <f aca="false">K97+I97+G97+E97+C97</f>
        <v>230.991</v>
      </c>
      <c r="N97" s="25"/>
      <c r="O97" s="25"/>
      <c r="P97" s="24" t="n">
        <f aca="false">P96</f>
        <v>6.5</v>
      </c>
      <c r="Q97" s="25"/>
      <c r="R97" s="24" t="n">
        <f aca="false">R96</f>
        <v>192.56</v>
      </c>
      <c r="S97" s="52"/>
    </row>
    <row r="99" customFormat="false" ht="18" hidden="false" customHeight="false" outlineLevel="0" collapsed="false">
      <c r="A99" s="34" t="s">
        <v>36</v>
      </c>
      <c r="B99" s="35"/>
      <c r="C99" s="36" t="n">
        <f aca="false">C24+C32+C39+C44+C53+C63+C71+C77+C88+C93+C97</f>
        <v>1498.034</v>
      </c>
      <c r="D99" s="37"/>
      <c r="E99" s="36" t="n">
        <f aca="false">E24+E32+E39+E44+E53+E63+E71+E77+E88+E93+E97</f>
        <v>1598.069</v>
      </c>
      <c r="F99" s="37"/>
      <c r="G99" s="36" t="n">
        <f aca="false">G24+G32+G39+G44+G53+G63+G71+G77+G88+G93+G97</f>
        <v>1363.716</v>
      </c>
      <c r="H99" s="37"/>
      <c r="I99" s="36" t="n">
        <f aca="false">I24+I32+I39+I44+I53+I63+I71+I77+I88+I93+I97</f>
        <v>321.105</v>
      </c>
      <c r="J99" s="37"/>
      <c r="K99" s="36" t="n">
        <f aca="false">K24+K32+K39+K44+K53+K63+K71+K77+K88+K93+K97</f>
        <v>1503.039</v>
      </c>
      <c r="L99" s="37"/>
      <c r="M99" s="36" t="n">
        <f aca="false">K99+I99+G99+E99+C99</f>
        <v>6283.963</v>
      </c>
      <c r="N99" s="37"/>
      <c r="O99" s="37"/>
      <c r="P99" s="36" t="n">
        <f aca="false">P24+P32+P39+P44+P53+P63+P71+P77+P88+P93+P97</f>
        <v>5257.482</v>
      </c>
      <c r="Q99" s="37"/>
      <c r="R99" s="36" t="n">
        <f aca="false">R24+R32+R39+R44+R53+R63+R71+R77+R88+R93+R97</f>
        <v>6360.236</v>
      </c>
      <c r="S99" s="54"/>
    </row>
  </sheetData>
  <mergeCells count="48">
    <mergeCell ref="A1:R1"/>
    <mergeCell ref="A2:R2"/>
    <mergeCell ref="A3:R3"/>
    <mergeCell ref="C5:S5"/>
    <mergeCell ref="A6:B9"/>
    <mergeCell ref="C6:D6"/>
    <mergeCell ref="E6:F6"/>
    <mergeCell ref="G6:H6"/>
    <mergeCell ref="I6:J6"/>
    <mergeCell ref="K6:L6"/>
    <mergeCell ref="M6:N6"/>
    <mergeCell ref="P6:Q6"/>
    <mergeCell ref="R6:S6"/>
    <mergeCell ref="C7:D7"/>
    <mergeCell ref="E7:F7"/>
    <mergeCell ref="G7:H7"/>
    <mergeCell ref="I7:J7"/>
    <mergeCell ref="K7:L7"/>
    <mergeCell ref="M7:N7"/>
    <mergeCell ref="P7:Q7"/>
    <mergeCell ref="R7:S7"/>
    <mergeCell ref="C8:D8"/>
    <mergeCell ref="E8:F8"/>
    <mergeCell ref="G8:H8"/>
    <mergeCell ref="I8:J8"/>
    <mergeCell ref="K8:L8"/>
    <mergeCell ref="M8:N8"/>
    <mergeCell ref="P8:Q8"/>
    <mergeCell ref="R8:S8"/>
    <mergeCell ref="C9:D9"/>
    <mergeCell ref="E9:F9"/>
    <mergeCell ref="G9:H9"/>
    <mergeCell ref="I9:J9"/>
    <mergeCell ref="K9:L9"/>
    <mergeCell ref="M9:N9"/>
    <mergeCell ref="P9:Q9"/>
    <mergeCell ref="R9:S9"/>
    <mergeCell ref="A10:B10"/>
    <mergeCell ref="A26:B26"/>
    <mergeCell ref="A34:B34"/>
    <mergeCell ref="A41:B41"/>
    <mergeCell ref="A46:B46"/>
    <mergeCell ref="A55:B55"/>
    <mergeCell ref="A65:B65"/>
    <mergeCell ref="A73:B73"/>
    <mergeCell ref="A79:B79"/>
    <mergeCell ref="A90:B90"/>
    <mergeCell ref="A95:B95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10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S1" activeCellId="0" sqref="S1"/>
    </sheetView>
  </sheetViews>
  <sheetFormatPr defaultRowHeight="15"/>
  <cols>
    <col collapsed="false" hidden="false" max="1" min="1" style="0" width="23.8502024291498"/>
    <col collapsed="false" hidden="false" max="3" min="2" style="0" width="1.57085020242915"/>
    <col collapsed="false" hidden="false" max="16" min="4" style="0" width="8.1417004048583"/>
    <col collapsed="false" hidden="false" max="19" min="17" style="0" width="12.7125506072875"/>
    <col collapsed="false" hidden="false" max="1025" min="20" style="0" width="9.1417004048583"/>
  </cols>
  <sheetData>
    <row r="1" customFormat="false" ht="23.25" hidden="false" customHeight="false" outlineLevel="0" collapsed="false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</row>
    <row r="5" customFormat="false" ht="51" hidden="false" customHeight="true" outlineLevel="0" collapsed="false">
      <c r="A5" s="6" t="s">
        <v>8</v>
      </c>
      <c r="B5" s="57" t="s">
        <v>109</v>
      </c>
      <c r="C5" s="57" t="s">
        <v>110</v>
      </c>
      <c r="D5" s="58" t="s">
        <v>11</v>
      </c>
      <c r="E5" s="58" t="s">
        <v>19</v>
      </c>
      <c r="F5" s="58" t="s">
        <v>20</v>
      </c>
      <c r="G5" s="58" t="s">
        <v>21</v>
      </c>
      <c r="H5" s="58" t="s">
        <v>22</v>
      </c>
      <c r="I5" s="58" t="s">
        <v>23</v>
      </c>
      <c r="J5" s="58" t="s">
        <v>24</v>
      </c>
      <c r="K5" s="58" t="s">
        <v>25</v>
      </c>
      <c r="L5" s="58" t="s">
        <v>27</v>
      </c>
      <c r="M5" s="58" t="s">
        <v>28</v>
      </c>
      <c r="N5" s="58" t="s">
        <v>30</v>
      </c>
      <c r="O5" s="58" t="s">
        <v>32</v>
      </c>
      <c r="P5" s="58" t="s">
        <v>35</v>
      </c>
      <c r="Q5" s="59" t="s">
        <v>111</v>
      </c>
      <c r="R5" s="59" t="s">
        <v>111</v>
      </c>
      <c r="S5" s="59" t="s">
        <v>111</v>
      </c>
    </row>
    <row r="6" customFormat="false" ht="15" hidden="false" customHeight="false" outlineLevel="0" collapsed="false">
      <c r="A6" s="60" t="s">
        <v>112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customFormat="false" ht="15.75" hidden="false" customHeight="false" outlineLevel="0" collapsed="false">
      <c r="A7" s="60" t="s">
        <v>113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61" t="n">
        <v>2014</v>
      </c>
      <c r="R7" s="61" t="n">
        <v>2013</v>
      </c>
      <c r="S7" s="61" t="n">
        <v>2012</v>
      </c>
    </row>
    <row r="8" customFormat="false" ht="15.75" hidden="false" customHeight="false" outlineLevel="0" collapsed="false">
      <c r="A8" s="62" t="s">
        <v>59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4"/>
      <c r="R8" s="65"/>
      <c r="S8" s="65"/>
    </row>
    <row r="9" customFormat="false" ht="15.75" hidden="false" customHeight="false" outlineLevel="0" collapsed="false">
      <c r="A9" s="66" t="s">
        <v>60</v>
      </c>
      <c r="B9" s="67"/>
      <c r="C9" s="67"/>
      <c r="D9" s="68" t="n">
        <v>0</v>
      </c>
      <c r="E9" s="68" t="n">
        <v>0</v>
      </c>
      <c r="F9" s="68" t="n">
        <v>7.69</v>
      </c>
      <c r="G9" s="68" t="n">
        <v>47.947</v>
      </c>
      <c r="H9" s="68" t="n">
        <v>0</v>
      </c>
      <c r="I9" s="68" t="n">
        <v>0</v>
      </c>
      <c r="J9" s="68" t="n">
        <v>0</v>
      </c>
      <c r="K9" s="68" t="n">
        <v>0</v>
      </c>
      <c r="L9" s="68" t="n">
        <v>0</v>
      </c>
      <c r="M9" s="68" t="n">
        <v>0</v>
      </c>
      <c r="N9" s="68" t="n">
        <v>0</v>
      </c>
      <c r="O9" s="68" t="n">
        <v>0</v>
      </c>
      <c r="P9" s="68" t="n">
        <v>0</v>
      </c>
      <c r="Q9" s="69" t="n">
        <f aca="false">SUM(D9,E9,F9,G9,H9,I9,J9,K9,L9,M9,N9,O9,P9)</f>
        <v>55.637</v>
      </c>
      <c r="R9" s="68" t="n">
        <v>42.842</v>
      </c>
      <c r="S9" s="68" t="n">
        <v>55.765</v>
      </c>
      <c r="T9" s="67"/>
      <c r="U9" s="67"/>
    </row>
    <row r="10" customFormat="false" ht="15.75" hidden="false" customHeight="false" outlineLevel="0" collapsed="false">
      <c r="A10" s="70" t="s">
        <v>61</v>
      </c>
      <c r="B10" s="71"/>
      <c r="C10" s="71"/>
      <c r="D10" s="72" t="n">
        <v>146</v>
      </c>
      <c r="E10" s="72" t="n">
        <v>0</v>
      </c>
      <c r="F10" s="72" t="n">
        <v>5.538</v>
      </c>
      <c r="G10" s="72" t="n">
        <v>46.514</v>
      </c>
      <c r="H10" s="72" t="n">
        <v>0</v>
      </c>
      <c r="I10" s="72" t="n">
        <v>31</v>
      </c>
      <c r="J10" s="72" t="n">
        <v>0</v>
      </c>
      <c r="K10" s="72" t="n">
        <v>0</v>
      </c>
      <c r="L10" s="72" t="n">
        <v>0</v>
      </c>
      <c r="M10" s="72" t="n">
        <v>0</v>
      </c>
      <c r="N10" s="72" t="n">
        <v>0</v>
      </c>
      <c r="O10" s="72" t="n">
        <v>0</v>
      </c>
      <c r="P10" s="72" t="n">
        <v>0</v>
      </c>
      <c r="Q10" s="73" t="n">
        <f aca="false">SUM(D10,E10,F10,G10,H10,I10,J10,K10,L10,M10,N10,O10,P10)</f>
        <v>229.052</v>
      </c>
      <c r="R10" s="72" t="n">
        <v>190.109</v>
      </c>
      <c r="S10" s="72" t="n">
        <v>236.737</v>
      </c>
    </row>
    <row r="11" customFormat="false" ht="15.75" hidden="false" customHeight="false" outlineLevel="0" collapsed="false">
      <c r="A11" s="66" t="s">
        <v>62</v>
      </c>
      <c r="B11" s="67"/>
      <c r="C11" s="67"/>
      <c r="D11" s="68" t="n">
        <v>0</v>
      </c>
      <c r="E11" s="68" t="n">
        <v>0</v>
      </c>
      <c r="F11" s="68" t="n">
        <v>0</v>
      </c>
      <c r="G11" s="68" t="n">
        <v>0</v>
      </c>
      <c r="H11" s="68" t="n">
        <v>0</v>
      </c>
      <c r="I11" s="68" t="n">
        <v>0</v>
      </c>
      <c r="J11" s="68" t="n">
        <v>0</v>
      </c>
      <c r="K11" s="68" t="n">
        <v>0</v>
      </c>
      <c r="L11" s="68" t="n">
        <v>0</v>
      </c>
      <c r="M11" s="68" t="n">
        <v>0</v>
      </c>
      <c r="N11" s="68" t="n">
        <v>0</v>
      </c>
      <c r="O11" s="68" t="n">
        <v>0</v>
      </c>
      <c r="P11" s="68" t="n">
        <v>0</v>
      </c>
      <c r="Q11" s="69" t="n">
        <f aca="false">SUM(D11,E11,F11,G11,H11,I11,J11,K11,L11,M11,N11,O11,P11)</f>
        <v>0</v>
      </c>
      <c r="R11" s="68" t="n">
        <v>14</v>
      </c>
      <c r="S11" s="68" t="n">
        <v>0</v>
      </c>
    </row>
    <row r="12" customFormat="false" ht="15.75" hidden="false" customHeight="false" outlineLevel="0" collapsed="false">
      <c r="A12" s="70" t="s">
        <v>63</v>
      </c>
      <c r="B12" s="71"/>
      <c r="C12" s="71"/>
      <c r="D12" s="72" t="n">
        <v>0</v>
      </c>
      <c r="E12" s="72" t="n">
        <v>10.301</v>
      </c>
      <c r="F12" s="72" t="n">
        <v>3.881</v>
      </c>
      <c r="G12" s="72" t="n">
        <v>48.455</v>
      </c>
      <c r="H12" s="72" t="n">
        <v>0</v>
      </c>
      <c r="I12" s="72" t="n">
        <v>0</v>
      </c>
      <c r="J12" s="72" t="n">
        <v>0</v>
      </c>
      <c r="K12" s="72" t="n">
        <v>0</v>
      </c>
      <c r="L12" s="72" t="n">
        <v>8.7</v>
      </c>
      <c r="M12" s="72" t="n">
        <v>0</v>
      </c>
      <c r="N12" s="72" t="n">
        <v>0</v>
      </c>
      <c r="O12" s="72" t="n">
        <v>0</v>
      </c>
      <c r="P12" s="72" t="n">
        <v>0</v>
      </c>
      <c r="Q12" s="73" t="n">
        <f aca="false">SUM(D12,E12,F12,G12,H12,I12,J12,K12,L12,M12,N12,O12,P12)</f>
        <v>71.337</v>
      </c>
      <c r="R12" s="72" t="n">
        <v>38.654</v>
      </c>
      <c r="S12" s="72" t="n">
        <v>64.647</v>
      </c>
    </row>
    <row r="13" customFormat="false" ht="15.75" hidden="false" customHeight="false" outlineLevel="0" collapsed="false">
      <c r="A13" s="66" t="s">
        <v>64</v>
      </c>
      <c r="B13" s="67"/>
      <c r="C13" s="67"/>
      <c r="D13" s="68" t="n">
        <v>0</v>
      </c>
      <c r="E13" s="68" t="n">
        <v>4.4</v>
      </c>
      <c r="F13" s="68" t="n">
        <v>0</v>
      </c>
      <c r="G13" s="68" t="n">
        <v>0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23.384</v>
      </c>
      <c r="M13" s="68" t="n">
        <v>0</v>
      </c>
      <c r="N13" s="68" t="n">
        <v>0</v>
      </c>
      <c r="O13" s="68" t="n">
        <v>0</v>
      </c>
      <c r="P13" s="68" t="n">
        <v>0</v>
      </c>
      <c r="Q13" s="69" t="n">
        <f aca="false">SUM(D13,E13,F13,G13,H13,I13,J13,K13,L13,M13,N13,O13,P13)</f>
        <v>27.784</v>
      </c>
      <c r="R13" s="68" t="n">
        <v>0</v>
      </c>
      <c r="S13" s="68" t="n">
        <v>0</v>
      </c>
    </row>
    <row r="14" customFormat="false" ht="15.75" hidden="false" customHeight="false" outlineLevel="0" collapsed="false">
      <c r="A14" s="70" t="s">
        <v>65</v>
      </c>
      <c r="B14" s="71"/>
      <c r="C14" s="71"/>
      <c r="D14" s="72" t="n">
        <v>0</v>
      </c>
      <c r="E14" s="72" t="n">
        <v>12.737</v>
      </c>
      <c r="F14" s="72" t="n">
        <v>0</v>
      </c>
      <c r="G14" s="72" t="n">
        <v>0</v>
      </c>
      <c r="H14" s="72" t="n">
        <v>0</v>
      </c>
      <c r="I14" s="72" t="n">
        <v>0</v>
      </c>
      <c r="J14" s="72" t="n">
        <v>0</v>
      </c>
      <c r="K14" s="72" t="n">
        <v>0</v>
      </c>
      <c r="L14" s="72" t="n">
        <v>0</v>
      </c>
      <c r="M14" s="72" t="n">
        <v>0</v>
      </c>
      <c r="N14" s="72" t="n">
        <v>15.734</v>
      </c>
      <c r="O14" s="72" t="n">
        <v>0</v>
      </c>
      <c r="P14" s="72" t="n">
        <v>0</v>
      </c>
      <c r="Q14" s="73" t="n">
        <f aca="false">SUM(D14,E14,F14,G14,H14,I14,J14,K14,L14,M14,N14,O14,P14)</f>
        <v>28.471</v>
      </c>
      <c r="R14" s="72" t="n">
        <v>21.312</v>
      </c>
      <c r="S14" s="72" t="n">
        <v>19.9</v>
      </c>
    </row>
    <row r="15" customFormat="false" ht="15.75" hidden="false" customHeight="false" outlineLevel="0" collapsed="false">
      <c r="A15" s="66" t="s">
        <v>66</v>
      </c>
      <c r="B15" s="67"/>
      <c r="C15" s="67"/>
      <c r="D15" s="68" t="n">
        <v>0</v>
      </c>
      <c r="E15" s="68" t="n">
        <v>18.612</v>
      </c>
      <c r="F15" s="68" t="n">
        <v>30.297</v>
      </c>
      <c r="G15" s="68" t="n">
        <v>12.425</v>
      </c>
      <c r="H15" s="68" t="n">
        <v>0</v>
      </c>
      <c r="I15" s="68" t="n">
        <v>0</v>
      </c>
      <c r="J15" s="68" t="n">
        <v>0</v>
      </c>
      <c r="K15" s="68" t="n">
        <v>0</v>
      </c>
      <c r="L15" s="68" t="n">
        <v>0</v>
      </c>
      <c r="M15" s="68" t="n">
        <v>0</v>
      </c>
      <c r="N15" s="68" t="n">
        <v>0</v>
      </c>
      <c r="O15" s="68" t="n">
        <v>0</v>
      </c>
      <c r="P15" s="68" t="n">
        <v>0</v>
      </c>
      <c r="Q15" s="69" t="n">
        <f aca="false">SUM(D15,E15,F15,G15,H15,I15,J15,K15,L15,M15,N15,O15,P15)</f>
        <v>61.334</v>
      </c>
      <c r="R15" s="68" t="n">
        <v>38.715</v>
      </c>
      <c r="S15" s="68" t="n">
        <v>28.311</v>
      </c>
    </row>
    <row r="16" customFormat="false" ht="15.75" hidden="false" customHeight="false" outlineLevel="0" collapsed="false">
      <c r="A16" s="70" t="s">
        <v>67</v>
      </c>
      <c r="B16" s="71"/>
      <c r="C16" s="71"/>
      <c r="D16" s="72" t="n">
        <v>0</v>
      </c>
      <c r="E16" s="72" t="n">
        <v>0</v>
      </c>
      <c r="F16" s="72" t="n">
        <v>0.499</v>
      </c>
      <c r="G16" s="72" t="n">
        <v>0</v>
      </c>
      <c r="H16" s="72" t="n">
        <v>0</v>
      </c>
      <c r="I16" s="72" t="n">
        <v>1</v>
      </c>
      <c r="J16" s="72" t="n">
        <v>0</v>
      </c>
      <c r="K16" s="72" t="n">
        <v>0</v>
      </c>
      <c r="L16" s="72" t="n">
        <v>39.413</v>
      </c>
      <c r="M16" s="72" t="n">
        <v>0</v>
      </c>
      <c r="N16" s="72" t="n">
        <v>0</v>
      </c>
      <c r="O16" s="72" t="n">
        <v>0</v>
      </c>
      <c r="P16" s="72" t="n">
        <v>0</v>
      </c>
      <c r="Q16" s="73" t="n">
        <f aca="false">SUM(D16,E16,F16,G16,H16,I16,J16,K16,L16,M16,N16,O16,P16)</f>
        <v>40.912</v>
      </c>
      <c r="R16" s="72" t="n">
        <v>74.595</v>
      </c>
      <c r="S16" s="72" t="n">
        <v>155.596</v>
      </c>
    </row>
    <row r="17" customFormat="false" ht="15.75" hidden="false" customHeight="false" outlineLevel="0" collapsed="false">
      <c r="A17" s="66" t="s">
        <v>68</v>
      </c>
      <c r="B17" s="67"/>
      <c r="C17" s="67"/>
      <c r="D17" s="68" t="n">
        <v>127</v>
      </c>
      <c r="E17" s="68" t="n">
        <v>0</v>
      </c>
      <c r="F17" s="68" t="n">
        <v>0</v>
      </c>
      <c r="G17" s="68" t="n">
        <v>81.101</v>
      </c>
      <c r="H17" s="68" t="n">
        <v>0</v>
      </c>
      <c r="I17" s="68" t="n">
        <v>0</v>
      </c>
      <c r="J17" s="68" t="n">
        <v>0</v>
      </c>
      <c r="K17" s="68" t="n">
        <v>0</v>
      </c>
      <c r="L17" s="68" t="n">
        <v>0</v>
      </c>
      <c r="M17" s="68" t="n">
        <v>0</v>
      </c>
      <c r="N17" s="68" t="n">
        <v>0</v>
      </c>
      <c r="O17" s="68" t="n">
        <v>0</v>
      </c>
      <c r="P17" s="68" t="n">
        <v>0</v>
      </c>
      <c r="Q17" s="69" t="n">
        <f aca="false">SUM(D17,E17,F17,G17,H17,I17,J17,K17,L17,M17,N17,O17,P17)</f>
        <v>208.101</v>
      </c>
      <c r="R17" s="68" t="n">
        <v>192.602</v>
      </c>
      <c r="S17" s="68" t="n">
        <v>163.129</v>
      </c>
    </row>
    <row r="18" customFormat="false" ht="15.75" hidden="false" customHeight="false" outlineLevel="0" collapsed="false">
      <c r="A18" s="70" t="s">
        <v>69</v>
      </c>
      <c r="B18" s="71"/>
      <c r="C18" s="71"/>
      <c r="D18" s="72" t="n">
        <v>0</v>
      </c>
      <c r="E18" s="72" t="n">
        <v>0</v>
      </c>
      <c r="F18" s="72" t="n">
        <v>0.903</v>
      </c>
      <c r="G18" s="72" t="n">
        <v>12.251</v>
      </c>
      <c r="H18" s="72" t="n">
        <v>0</v>
      </c>
      <c r="I18" s="72" t="n">
        <v>0</v>
      </c>
      <c r="J18" s="72" t="n">
        <v>0</v>
      </c>
      <c r="K18" s="72" t="n">
        <v>0</v>
      </c>
      <c r="L18" s="72" t="n">
        <v>22.017</v>
      </c>
      <c r="M18" s="72" t="n">
        <v>0</v>
      </c>
      <c r="N18" s="72" t="n">
        <v>0</v>
      </c>
      <c r="O18" s="72" t="n">
        <v>0</v>
      </c>
      <c r="P18" s="72" t="n">
        <v>0</v>
      </c>
      <c r="Q18" s="73" t="n">
        <f aca="false">SUM(D18,E18,F18,G18,H18,I18,J18,K18,L18,M18,N18,O18,P18)</f>
        <v>35.171</v>
      </c>
      <c r="R18" s="72" t="n">
        <v>22</v>
      </c>
      <c r="S18" s="72" t="n">
        <v>21.276</v>
      </c>
    </row>
    <row r="19" customFormat="false" ht="15.75" hidden="false" customHeight="false" outlineLevel="0" collapsed="false">
      <c r="A19" s="66" t="s">
        <v>70</v>
      </c>
      <c r="B19" s="67"/>
      <c r="C19" s="67"/>
      <c r="D19" s="68" t="n">
        <v>0</v>
      </c>
      <c r="E19" s="68" t="n">
        <v>0</v>
      </c>
      <c r="F19" s="68" t="n">
        <v>0</v>
      </c>
      <c r="G19" s="68" t="n">
        <v>30.478</v>
      </c>
      <c r="H19" s="68" t="n">
        <v>0</v>
      </c>
      <c r="I19" s="68" t="n">
        <v>0</v>
      </c>
      <c r="J19" s="68" t="n">
        <v>0</v>
      </c>
      <c r="K19" s="68" t="n">
        <v>0</v>
      </c>
      <c r="L19" s="68" t="n">
        <v>22</v>
      </c>
      <c r="M19" s="68" t="n">
        <v>0</v>
      </c>
      <c r="N19" s="68" t="n">
        <v>0</v>
      </c>
      <c r="O19" s="68" t="n">
        <v>0</v>
      </c>
      <c r="P19" s="68" t="n">
        <v>0</v>
      </c>
      <c r="Q19" s="69" t="n">
        <f aca="false">SUM(D19,E19,F19,G19,H19,I19,J19,K19,L19,M19,N19,O19,P19)</f>
        <v>52.478</v>
      </c>
      <c r="R19" s="68" t="n">
        <v>48.814</v>
      </c>
      <c r="S19" s="68" t="n">
        <v>30.675</v>
      </c>
    </row>
    <row r="20" customFormat="false" ht="15.75" hidden="false" customHeight="false" outlineLevel="0" collapsed="false">
      <c r="A20" s="70" t="s">
        <v>71</v>
      </c>
      <c r="B20" s="71"/>
      <c r="C20" s="71"/>
      <c r="D20" s="72" t="n">
        <v>0</v>
      </c>
      <c r="E20" s="72" t="n">
        <v>0</v>
      </c>
      <c r="F20" s="72" t="n">
        <v>0</v>
      </c>
      <c r="G20" s="72" t="n">
        <v>0</v>
      </c>
      <c r="H20" s="72" t="n">
        <v>0</v>
      </c>
      <c r="I20" s="72" t="n">
        <v>0</v>
      </c>
      <c r="J20" s="72" t="n">
        <v>0</v>
      </c>
      <c r="K20" s="72" t="n">
        <v>0</v>
      </c>
      <c r="L20" s="72" t="n">
        <v>0</v>
      </c>
      <c r="M20" s="72" t="n">
        <v>0</v>
      </c>
      <c r="N20" s="72" t="n">
        <v>0</v>
      </c>
      <c r="O20" s="72" t="n">
        <v>0</v>
      </c>
      <c r="P20" s="72" t="n">
        <v>0</v>
      </c>
      <c r="Q20" s="73" t="n">
        <f aca="false">SUM(D20,E20,F20,G20,H20,I20,J20,K20,L20,M20,N20,O20,P20)</f>
        <v>0</v>
      </c>
      <c r="R20" s="72" t="n">
        <v>0</v>
      </c>
      <c r="S20" s="72" t="n">
        <v>1.025</v>
      </c>
    </row>
    <row r="21" customFormat="false" ht="15.75" hidden="false" customHeight="false" outlineLevel="0" collapsed="false">
      <c r="A21" s="66" t="s">
        <v>72</v>
      </c>
      <c r="B21" s="67"/>
      <c r="C21" s="67"/>
      <c r="D21" s="68" t="n">
        <v>0</v>
      </c>
      <c r="E21" s="68" t="n">
        <v>0</v>
      </c>
      <c r="F21" s="68" t="n">
        <v>0</v>
      </c>
      <c r="G21" s="68" t="n">
        <v>0</v>
      </c>
      <c r="H21" s="68" t="n">
        <v>0</v>
      </c>
      <c r="I21" s="68" t="n">
        <v>19.417</v>
      </c>
      <c r="J21" s="68" t="n">
        <v>0</v>
      </c>
      <c r="K21" s="68" t="n">
        <v>0</v>
      </c>
      <c r="L21" s="68" t="n">
        <v>0</v>
      </c>
      <c r="M21" s="68" t="n">
        <v>0</v>
      </c>
      <c r="N21" s="68" t="n">
        <v>0</v>
      </c>
      <c r="O21" s="68" t="n">
        <v>0</v>
      </c>
      <c r="P21" s="68" t="n">
        <v>0</v>
      </c>
      <c r="Q21" s="69" t="n">
        <f aca="false">SUM(D21,E21,F21,G21,H21,I21,J21,K21,L21,M21,N21,O21,P21)</f>
        <v>19.417</v>
      </c>
      <c r="R21" s="68" t="n">
        <v>0</v>
      </c>
      <c r="S21" s="68" t="n">
        <v>0</v>
      </c>
    </row>
    <row r="22" customFormat="false" ht="15.75" hidden="false" customHeight="false" outlineLevel="0" collapsed="false">
      <c r="A22" s="74" t="s">
        <v>12</v>
      </c>
      <c r="B22" s="75"/>
      <c r="C22" s="75"/>
      <c r="D22" s="76" t="n">
        <f aca="false">SUM(D9,D10,D11,D12,D13,D14,D15,D16,D17,D18,D19,D20,D21)</f>
        <v>273</v>
      </c>
      <c r="E22" s="76" t="n">
        <f aca="false">SUM(E9,E10,E11,E12,E13,E14,E15,E16,E17,E18,E19,E20,E21)</f>
        <v>46.05</v>
      </c>
      <c r="F22" s="76" t="n">
        <f aca="false">SUM(F9,F10,F11,F12,F13,F14,F15,F16,F17,F18,F19,F20,F21)</f>
        <v>48.808</v>
      </c>
      <c r="G22" s="76" t="n">
        <f aca="false">SUM(G9,G10,G11,G12,G13,G14,G15,G16,G17,G18,G19,G20,G21)</f>
        <v>279.171</v>
      </c>
      <c r="H22" s="76" t="n">
        <f aca="false">SUM(H9,H10,H11,H12,H13,H14,H15,H16,H17,H18,H19,H20,H21)</f>
        <v>0</v>
      </c>
      <c r="I22" s="76" t="n">
        <f aca="false">SUM(I9,I10,I11,I12,I13,I14,I15,I16,I17,I18,I19,I20,I21)</f>
        <v>51.417</v>
      </c>
      <c r="J22" s="76" t="n">
        <f aca="false">SUM(J9,J10,J11,J12,J13,J14,J15,J16,J17,J18,J19,J20,J21)</f>
        <v>0</v>
      </c>
      <c r="K22" s="76" t="n">
        <f aca="false">SUM(K9,K10,K11,K12,K13,K14,K15,K16,K17,K18,K19,K20,K21)</f>
        <v>0</v>
      </c>
      <c r="L22" s="76" t="n">
        <f aca="false">SUM(L9,L10,L11,L12,L13,L14,L15,L16,L17,L18,L19,L20,L21)</f>
        <v>115.514</v>
      </c>
      <c r="M22" s="76" t="n">
        <f aca="false">SUM(M9,M10,M11,M12,M13,M14,M15,M16,M17,M18,M19,M20,M21)</f>
        <v>0</v>
      </c>
      <c r="N22" s="76" t="n">
        <f aca="false">SUM(N9,N10,N11,N12,N13,N14,N15,N16,N17,N18,N19,N20,N21)</f>
        <v>15.734</v>
      </c>
      <c r="O22" s="76" t="n">
        <f aca="false">SUM(O9,O10,O11,O12,O13,O14,O15,O16,O17,O18,O19,O20,O21)</f>
        <v>0</v>
      </c>
      <c r="P22" s="76" t="n">
        <f aca="false">SUM(P9,P10,P11,P12,P13,P14,P15,P16,P17,P18,P19,P20,P21)</f>
        <v>0</v>
      </c>
      <c r="Q22" s="77" t="n">
        <f aca="false">SUM(Q9,Q10,Q11,Q12,Q13,Q14,Q15,Q16,Q17,Q18,Q19,Q20,Q21)</f>
        <v>829.694</v>
      </c>
      <c r="R22" s="72" t="n">
        <f aca="false">SUM(R9,R10,R11,R12,R13,R14,R15,R16,R17,R18,R19,R20,R21)</f>
        <v>683.643</v>
      </c>
      <c r="S22" s="72" t="n">
        <f aca="false">SUM(S9,S10,S11,S12,S13,S14,S15,S16,S17,S18,S19,S20,S21)</f>
        <v>777.061</v>
      </c>
    </row>
    <row r="24" customFormat="false" ht="15.75" hidden="false" customHeight="false" outlineLevel="0" collapsed="false">
      <c r="A24" s="62" t="s">
        <v>73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4"/>
      <c r="R24" s="65"/>
      <c r="S24" s="65"/>
    </row>
    <row r="25" customFormat="false" ht="15.75" hidden="false" customHeight="false" outlineLevel="0" collapsed="false">
      <c r="A25" s="66" t="s">
        <v>74</v>
      </c>
      <c r="B25" s="67"/>
      <c r="C25" s="67"/>
      <c r="D25" s="68" t="n">
        <v>0</v>
      </c>
      <c r="E25" s="68" t="n">
        <v>0</v>
      </c>
      <c r="F25" s="68" t="n">
        <v>0</v>
      </c>
      <c r="G25" s="68" t="n">
        <v>0</v>
      </c>
      <c r="H25" s="68" t="n">
        <v>0</v>
      </c>
      <c r="I25" s="68" t="n">
        <v>0</v>
      </c>
      <c r="J25" s="68" t="n">
        <v>0</v>
      </c>
      <c r="K25" s="68" t="n">
        <v>0</v>
      </c>
      <c r="L25" s="68" t="n">
        <v>0</v>
      </c>
      <c r="M25" s="68" t="n">
        <v>18.25</v>
      </c>
      <c r="N25" s="68" t="n">
        <v>102.25</v>
      </c>
      <c r="O25" s="68" t="n">
        <v>0</v>
      </c>
      <c r="P25" s="68" t="n">
        <v>0</v>
      </c>
      <c r="Q25" s="69" t="n">
        <f aca="false">SUM(D25,E25,F25,G25,H25,I25,J25,K25,L25,M25,N25,O25,P25)</f>
        <v>120.5</v>
      </c>
      <c r="R25" s="68" t="n">
        <v>162.553</v>
      </c>
      <c r="S25" s="68" t="n">
        <v>139.8</v>
      </c>
      <c r="T25" s="67"/>
      <c r="U25" s="67"/>
    </row>
    <row r="26" customFormat="false" ht="15.75" hidden="false" customHeight="false" outlineLevel="0" collapsed="false">
      <c r="A26" s="70" t="s">
        <v>75</v>
      </c>
      <c r="B26" s="71"/>
      <c r="C26" s="71"/>
      <c r="D26" s="72" t="n">
        <v>0</v>
      </c>
      <c r="E26" s="72" t="n">
        <v>0</v>
      </c>
      <c r="F26" s="72" t="n">
        <v>0</v>
      </c>
      <c r="G26" s="72" t="n">
        <v>0</v>
      </c>
      <c r="H26" s="72" t="n">
        <v>0</v>
      </c>
      <c r="I26" s="72" t="n">
        <v>0</v>
      </c>
      <c r="J26" s="72" t="n">
        <v>0</v>
      </c>
      <c r="K26" s="72" t="n">
        <v>0</v>
      </c>
      <c r="L26" s="72" t="n">
        <v>0</v>
      </c>
      <c r="M26" s="72" t="n">
        <v>0</v>
      </c>
      <c r="N26" s="72" t="n">
        <v>0</v>
      </c>
      <c r="O26" s="72" t="n">
        <v>0</v>
      </c>
      <c r="P26" s="72" t="n">
        <v>0</v>
      </c>
      <c r="Q26" s="73" t="n">
        <f aca="false">SUM(D26,E26,F26,G26,H26,I26,J26,K26,L26,M26,N26,O26,P26)</f>
        <v>0</v>
      </c>
      <c r="R26" s="72" t="n">
        <v>15.805</v>
      </c>
      <c r="S26" s="72" t="n">
        <v>17.822</v>
      </c>
    </row>
    <row r="27" customFormat="false" ht="15.75" hidden="false" customHeight="false" outlineLevel="0" collapsed="false">
      <c r="A27" s="66" t="s">
        <v>76</v>
      </c>
      <c r="B27" s="67"/>
      <c r="C27" s="67"/>
      <c r="D27" s="68" t="n">
        <v>0</v>
      </c>
      <c r="E27" s="68" t="n">
        <v>175.784</v>
      </c>
      <c r="F27" s="68" t="n">
        <v>0</v>
      </c>
      <c r="G27" s="68" t="n">
        <v>19.925</v>
      </c>
      <c r="H27" s="68" t="n">
        <v>0</v>
      </c>
      <c r="I27" s="68" t="n">
        <v>0</v>
      </c>
      <c r="J27" s="68" t="n">
        <v>33.9</v>
      </c>
      <c r="K27" s="68" t="n">
        <v>16.3</v>
      </c>
      <c r="L27" s="68" t="n">
        <v>18.8</v>
      </c>
      <c r="M27" s="68" t="n">
        <v>0</v>
      </c>
      <c r="N27" s="68" t="n">
        <v>35.941</v>
      </c>
      <c r="O27" s="68" t="n">
        <v>0</v>
      </c>
      <c r="P27" s="68" t="n">
        <v>0</v>
      </c>
      <c r="Q27" s="69" t="n">
        <f aca="false">SUM(D27,E27,F27,G27,H27,I27,J27,K27,L27,M27,N27,O27,P27)</f>
        <v>300.65</v>
      </c>
      <c r="R27" s="68" t="n">
        <v>238.2</v>
      </c>
      <c r="S27" s="68" t="n">
        <v>342.231</v>
      </c>
    </row>
    <row r="28" customFormat="false" ht="15.75" hidden="false" customHeight="false" outlineLevel="0" collapsed="false">
      <c r="A28" s="70" t="s">
        <v>77</v>
      </c>
      <c r="B28" s="71"/>
      <c r="C28" s="71"/>
      <c r="D28" s="72" t="n">
        <v>33</v>
      </c>
      <c r="E28" s="72" t="n">
        <v>0</v>
      </c>
      <c r="F28" s="72" t="n">
        <v>18.014</v>
      </c>
      <c r="G28" s="72" t="n">
        <v>16.087</v>
      </c>
      <c r="H28" s="72" t="n">
        <v>0</v>
      </c>
      <c r="I28" s="72" t="n">
        <v>0</v>
      </c>
      <c r="J28" s="72" t="n">
        <v>0</v>
      </c>
      <c r="K28" s="72" t="n">
        <v>0</v>
      </c>
      <c r="L28" s="72" t="n">
        <v>0</v>
      </c>
      <c r="M28" s="72" t="n">
        <v>0</v>
      </c>
      <c r="N28" s="72" t="n">
        <v>20.204</v>
      </c>
      <c r="O28" s="72" t="n">
        <v>0</v>
      </c>
      <c r="P28" s="72" t="n">
        <v>0</v>
      </c>
      <c r="Q28" s="73" t="n">
        <f aca="false">SUM(D28,E28,F28,G28,H28,I28,J28,K28,L28,M28,N28,O28,P28)</f>
        <v>87.305</v>
      </c>
      <c r="R28" s="72" t="n">
        <v>77.635</v>
      </c>
      <c r="S28" s="72" t="n">
        <v>71.641</v>
      </c>
    </row>
    <row r="29" customFormat="false" ht="15.75" hidden="false" customHeight="false" outlineLevel="0" collapsed="false">
      <c r="A29" s="66" t="s">
        <v>78</v>
      </c>
      <c r="B29" s="67"/>
      <c r="C29" s="67"/>
      <c r="D29" s="68" t="n">
        <v>0</v>
      </c>
      <c r="E29" s="68" t="n">
        <v>0</v>
      </c>
      <c r="F29" s="68" t="n">
        <v>6.618</v>
      </c>
      <c r="G29" s="68" t="n">
        <v>0</v>
      </c>
      <c r="H29" s="68" t="n">
        <v>0</v>
      </c>
      <c r="I29" s="68" t="n">
        <v>0</v>
      </c>
      <c r="J29" s="68" t="n">
        <v>0</v>
      </c>
      <c r="K29" s="68" t="n">
        <v>0</v>
      </c>
      <c r="L29" s="68" t="n">
        <v>0</v>
      </c>
      <c r="M29" s="68" t="n">
        <v>0</v>
      </c>
      <c r="N29" s="68" t="n">
        <v>0</v>
      </c>
      <c r="O29" s="68" t="n">
        <v>0</v>
      </c>
      <c r="P29" s="68" t="n">
        <v>0</v>
      </c>
      <c r="Q29" s="69" t="n">
        <f aca="false">SUM(D29,E29,F29,G29,H29,I29,J29,K29,L29,M29,N29,O29,P29)</f>
        <v>6.618</v>
      </c>
      <c r="R29" s="68" t="n">
        <v>6.5</v>
      </c>
      <c r="S29" s="68" t="n">
        <v>0</v>
      </c>
    </row>
    <row r="30" customFormat="false" ht="15.75" hidden="false" customHeight="false" outlineLevel="0" collapsed="false">
      <c r="A30" s="74" t="s">
        <v>12</v>
      </c>
      <c r="B30" s="75"/>
      <c r="C30" s="75"/>
      <c r="D30" s="76" t="n">
        <f aca="false">SUM(D25,D26,D27,D28,D29)</f>
        <v>33</v>
      </c>
      <c r="E30" s="76" t="n">
        <f aca="false">SUM(E25,E26,E27,E28,E29)</f>
        <v>175.784</v>
      </c>
      <c r="F30" s="76" t="n">
        <f aca="false">SUM(F25,F26,F27,F28,F29)</f>
        <v>24.632</v>
      </c>
      <c r="G30" s="76" t="n">
        <f aca="false">SUM(G25,G26,G27,G28,G29)</f>
        <v>36.012</v>
      </c>
      <c r="H30" s="76" t="n">
        <f aca="false">SUM(H25,H26,H27,H28,H29)</f>
        <v>0</v>
      </c>
      <c r="I30" s="76" t="n">
        <f aca="false">SUM(I25,I26,I27,I28,I29)</f>
        <v>0</v>
      </c>
      <c r="J30" s="76" t="n">
        <f aca="false">SUM(J25,J26,J27,J28,J29)</f>
        <v>33.9</v>
      </c>
      <c r="K30" s="76" t="n">
        <f aca="false">SUM(K25,K26,K27,K28,K29)</f>
        <v>16.3</v>
      </c>
      <c r="L30" s="76" t="n">
        <f aca="false">SUM(L25,L26,L27,L28,L29)</f>
        <v>18.8</v>
      </c>
      <c r="M30" s="76" t="n">
        <f aca="false">SUM(M25,M26,M27,M28,M29)</f>
        <v>18.25</v>
      </c>
      <c r="N30" s="76" t="n">
        <f aca="false">SUM(N25,N26,N27,N28,N29)</f>
        <v>158.395</v>
      </c>
      <c r="O30" s="76" t="n">
        <f aca="false">SUM(O25,O26,O27,O28,O29)</f>
        <v>0</v>
      </c>
      <c r="P30" s="76" t="n">
        <f aca="false">SUM(P25,P26,P27,P28,P29)</f>
        <v>0</v>
      </c>
      <c r="Q30" s="77" t="n">
        <f aca="false">SUM(Q25,Q26,Q27,Q28,Q29)</f>
        <v>515.073</v>
      </c>
      <c r="R30" s="72" t="n">
        <f aca="false">SUM(R25,R26,R27,R28,R29)</f>
        <v>500.693</v>
      </c>
      <c r="S30" s="72" t="n">
        <f aca="false">SUM(S25,S26,S27,S28,S29)</f>
        <v>571.494</v>
      </c>
    </row>
    <row r="32" customFormat="false" ht="15.75" hidden="false" customHeight="false" outlineLevel="0" collapsed="false">
      <c r="A32" s="62" t="s">
        <v>10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4"/>
      <c r="R32" s="65"/>
      <c r="S32" s="65"/>
    </row>
    <row r="33" customFormat="false" ht="15.75" hidden="false" customHeight="false" outlineLevel="0" collapsed="false">
      <c r="A33" s="66" t="s">
        <v>79</v>
      </c>
      <c r="B33" s="67"/>
      <c r="C33" s="67"/>
      <c r="D33" s="68" t="n">
        <v>96.843</v>
      </c>
      <c r="E33" s="68" t="n">
        <v>0</v>
      </c>
      <c r="F33" s="68" t="n">
        <v>0</v>
      </c>
      <c r="G33" s="68" t="n">
        <v>0</v>
      </c>
      <c r="H33" s="68" t="n">
        <v>0</v>
      </c>
      <c r="I33" s="68" t="n">
        <v>0</v>
      </c>
      <c r="J33" s="68" t="n">
        <v>0</v>
      </c>
      <c r="K33" s="68" t="n">
        <v>0</v>
      </c>
      <c r="L33" s="68" t="n">
        <v>0</v>
      </c>
      <c r="M33" s="68" t="n">
        <v>0</v>
      </c>
      <c r="N33" s="68" t="n">
        <v>0</v>
      </c>
      <c r="O33" s="68" t="n">
        <v>0</v>
      </c>
      <c r="P33" s="68" t="n">
        <v>0</v>
      </c>
      <c r="Q33" s="69" t="n">
        <f aca="false">SUM(D33,E33,F33,G33,H33,I33,J33,K33,L33,M33,N33,O33,P33)</f>
        <v>96.843</v>
      </c>
      <c r="R33" s="68" t="n">
        <v>135.768</v>
      </c>
      <c r="S33" s="68" t="n">
        <v>117.04</v>
      </c>
      <c r="T33" s="67"/>
      <c r="U33" s="67"/>
    </row>
    <row r="34" customFormat="false" ht="15.75" hidden="false" customHeight="false" outlineLevel="0" collapsed="false">
      <c r="A34" s="70" t="s">
        <v>80</v>
      </c>
      <c r="B34" s="71"/>
      <c r="C34" s="71"/>
      <c r="D34" s="72" t="n">
        <v>177.59</v>
      </c>
      <c r="E34" s="72" t="n">
        <v>0</v>
      </c>
      <c r="F34" s="72" t="n">
        <v>0</v>
      </c>
      <c r="G34" s="72" t="n">
        <v>109.8</v>
      </c>
      <c r="H34" s="72" t="n">
        <v>0</v>
      </c>
      <c r="I34" s="72" t="n">
        <v>0</v>
      </c>
      <c r="J34" s="72" t="n">
        <v>0</v>
      </c>
      <c r="K34" s="72" t="n">
        <v>0</v>
      </c>
      <c r="L34" s="72" t="n">
        <v>0</v>
      </c>
      <c r="M34" s="72" t="n">
        <v>0</v>
      </c>
      <c r="N34" s="72" t="n">
        <v>0</v>
      </c>
      <c r="O34" s="72" t="n">
        <v>0</v>
      </c>
      <c r="P34" s="72" t="n">
        <v>0</v>
      </c>
      <c r="Q34" s="73" t="n">
        <f aca="false">SUM(D34,E34,F34,G34,H34,I34,J34,K34,L34,M34,N34,O34,P34)</f>
        <v>287.39</v>
      </c>
      <c r="R34" s="72" t="n">
        <v>379.31</v>
      </c>
      <c r="S34" s="72" t="n">
        <v>171.072</v>
      </c>
    </row>
    <row r="35" customFormat="false" ht="15.75" hidden="false" customHeight="false" outlineLevel="0" collapsed="false">
      <c r="A35" s="66" t="s">
        <v>11</v>
      </c>
      <c r="B35" s="67"/>
      <c r="C35" s="67"/>
      <c r="D35" s="68" t="n">
        <v>0</v>
      </c>
      <c r="E35" s="68" t="n">
        <v>0</v>
      </c>
      <c r="F35" s="68" t="n">
        <v>0</v>
      </c>
      <c r="G35" s="68" t="n">
        <v>0</v>
      </c>
      <c r="H35" s="68" t="n">
        <v>0</v>
      </c>
      <c r="I35" s="68" t="n">
        <v>0</v>
      </c>
      <c r="J35" s="68" t="n">
        <v>0</v>
      </c>
      <c r="K35" s="68" t="n">
        <v>0</v>
      </c>
      <c r="L35" s="68" t="n">
        <v>0</v>
      </c>
      <c r="M35" s="68" t="n">
        <v>0</v>
      </c>
      <c r="N35" s="68" t="n">
        <v>0</v>
      </c>
      <c r="O35" s="68" t="n">
        <v>0</v>
      </c>
      <c r="P35" s="68" t="n">
        <v>0</v>
      </c>
      <c r="Q35" s="69" t="n">
        <f aca="false">SUM(D35,E35,F35,G35,H35,I35,J35,K35,L35,M35,N35,O35,P35)</f>
        <v>0</v>
      </c>
      <c r="R35" s="68" t="n">
        <v>25</v>
      </c>
      <c r="S35" s="68" t="n">
        <v>62.814</v>
      </c>
    </row>
    <row r="36" customFormat="false" ht="15.75" hidden="false" customHeight="false" outlineLevel="0" collapsed="false">
      <c r="A36" s="70" t="s">
        <v>81</v>
      </c>
      <c r="B36" s="71"/>
      <c r="C36" s="71"/>
      <c r="D36" s="72" t="n">
        <v>0</v>
      </c>
      <c r="E36" s="72" t="n">
        <v>22.549</v>
      </c>
      <c r="F36" s="72" t="n">
        <v>0</v>
      </c>
      <c r="G36" s="72" t="n">
        <v>0</v>
      </c>
      <c r="H36" s="72" t="n">
        <v>0</v>
      </c>
      <c r="I36" s="72" t="n">
        <v>0</v>
      </c>
      <c r="J36" s="72" t="n">
        <v>0</v>
      </c>
      <c r="K36" s="72" t="n">
        <v>0</v>
      </c>
      <c r="L36" s="72" t="n">
        <v>0</v>
      </c>
      <c r="M36" s="72" t="n">
        <v>0</v>
      </c>
      <c r="N36" s="72" t="n">
        <v>24.45</v>
      </c>
      <c r="O36" s="72" t="n">
        <v>0</v>
      </c>
      <c r="P36" s="72" t="n">
        <v>0</v>
      </c>
      <c r="Q36" s="73" t="n">
        <f aca="false">SUM(D36,E36,F36,G36,H36,I36,J36,K36,L36,M36,N36,O36,P36)</f>
        <v>46.999</v>
      </c>
      <c r="R36" s="72" t="n">
        <v>69.198</v>
      </c>
      <c r="S36" s="72" t="n">
        <v>219.134</v>
      </c>
    </row>
    <row r="37" customFormat="false" ht="15.75" hidden="false" customHeight="false" outlineLevel="0" collapsed="false">
      <c r="A37" s="74" t="s">
        <v>12</v>
      </c>
      <c r="B37" s="75"/>
      <c r="C37" s="75"/>
      <c r="D37" s="76" t="n">
        <f aca="false">SUM(D33,D34,D35,D36)</f>
        <v>274.433</v>
      </c>
      <c r="E37" s="76" t="n">
        <f aca="false">SUM(E33,E34,E35,E36)</f>
        <v>22.549</v>
      </c>
      <c r="F37" s="76" t="n">
        <f aca="false">SUM(F33,F34,F35,F36)</f>
        <v>0</v>
      </c>
      <c r="G37" s="76" t="n">
        <f aca="false">SUM(G33,G34,G35,G36)</f>
        <v>109.8</v>
      </c>
      <c r="H37" s="76" t="n">
        <f aca="false">SUM(H33,H34,H35,H36)</f>
        <v>0</v>
      </c>
      <c r="I37" s="76" t="n">
        <f aca="false">SUM(I33,I34,I35,I36)</f>
        <v>0</v>
      </c>
      <c r="J37" s="76" t="n">
        <f aca="false">SUM(J33,J34,J35,J36)</f>
        <v>0</v>
      </c>
      <c r="K37" s="76" t="n">
        <f aca="false">SUM(K33,K34,K35,K36)</f>
        <v>0</v>
      </c>
      <c r="L37" s="76" t="n">
        <f aca="false">SUM(L33,L34,L35,L36)</f>
        <v>0</v>
      </c>
      <c r="M37" s="76" t="n">
        <f aca="false">SUM(M33,M34,M35,M36)</f>
        <v>0</v>
      </c>
      <c r="N37" s="76" t="n">
        <f aca="false">SUM(N33,N34,N35,N36)</f>
        <v>24.45</v>
      </c>
      <c r="O37" s="76" t="n">
        <f aca="false">SUM(O33,O34,O35,O36)</f>
        <v>0</v>
      </c>
      <c r="P37" s="76" t="n">
        <f aca="false">SUM(P33,P34,P35,P36)</f>
        <v>0</v>
      </c>
      <c r="Q37" s="77" t="n">
        <f aca="false">SUM(Q33,Q34,Q35,Q36)</f>
        <v>431.232</v>
      </c>
      <c r="R37" s="72" t="n">
        <f aca="false">SUM(R33,R34,R35,R36)</f>
        <v>609.276</v>
      </c>
      <c r="S37" s="72" t="n">
        <f aca="false">SUM(S33,S34,S35,S36)</f>
        <v>570.06</v>
      </c>
    </row>
    <row r="39" customFormat="false" ht="15.75" hidden="false" customHeight="false" outlineLevel="0" collapsed="false">
      <c r="A39" s="62" t="s">
        <v>13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4"/>
      <c r="R39" s="65"/>
      <c r="S39" s="65"/>
    </row>
    <row r="40" customFormat="false" ht="15.75" hidden="false" customHeight="false" outlineLevel="0" collapsed="false">
      <c r="A40" s="66" t="s">
        <v>14</v>
      </c>
      <c r="B40" s="67"/>
      <c r="C40" s="67"/>
      <c r="D40" s="68" t="n">
        <v>0</v>
      </c>
      <c r="E40" s="68" t="n">
        <v>0</v>
      </c>
      <c r="F40" s="68" t="n">
        <v>0</v>
      </c>
      <c r="G40" s="68" t="n">
        <v>150.25</v>
      </c>
      <c r="H40" s="68" t="n">
        <v>0</v>
      </c>
      <c r="I40" s="68" t="n">
        <v>0</v>
      </c>
      <c r="J40" s="68" t="n">
        <v>0</v>
      </c>
      <c r="K40" s="68" t="n">
        <v>0</v>
      </c>
      <c r="L40" s="68" t="n">
        <v>0</v>
      </c>
      <c r="M40" s="68" t="n">
        <v>0</v>
      </c>
      <c r="N40" s="68" t="n">
        <v>0</v>
      </c>
      <c r="O40" s="68" t="n">
        <v>0</v>
      </c>
      <c r="P40" s="68" t="n">
        <v>0</v>
      </c>
      <c r="Q40" s="69" t="n">
        <f aca="false">SUM(D40,E40,F40,G40,H40,I40,J40,K40,L40,M40,N40,O40,P40)</f>
        <v>150.25</v>
      </c>
      <c r="R40" s="68" t="n">
        <v>60.681</v>
      </c>
      <c r="S40" s="68" t="n">
        <v>0</v>
      </c>
      <c r="T40" s="67"/>
      <c r="U40" s="67"/>
    </row>
    <row r="41" customFormat="false" ht="15.75" hidden="false" customHeight="false" outlineLevel="0" collapsed="false">
      <c r="A41" s="70" t="s">
        <v>15</v>
      </c>
      <c r="B41" s="71"/>
      <c r="C41" s="71"/>
      <c r="D41" s="72" t="n">
        <v>0</v>
      </c>
      <c r="E41" s="72" t="n">
        <v>0</v>
      </c>
      <c r="F41" s="72" t="n">
        <v>0</v>
      </c>
      <c r="G41" s="72" t="n">
        <v>324.336</v>
      </c>
      <c r="H41" s="72" t="n">
        <v>0</v>
      </c>
      <c r="I41" s="72" t="n">
        <v>0</v>
      </c>
      <c r="J41" s="72" t="n">
        <v>0</v>
      </c>
      <c r="K41" s="72" t="n">
        <v>0</v>
      </c>
      <c r="L41" s="72" t="n">
        <v>0</v>
      </c>
      <c r="M41" s="72" t="n">
        <v>0</v>
      </c>
      <c r="N41" s="72" t="n">
        <v>0</v>
      </c>
      <c r="O41" s="72" t="n">
        <v>0</v>
      </c>
      <c r="P41" s="72" t="n">
        <v>0</v>
      </c>
      <c r="Q41" s="73" t="n">
        <f aca="false">SUM(D41,E41,F41,G41,H41,I41,J41,K41,L41,M41,N41,O41,P41)</f>
        <v>324.336</v>
      </c>
      <c r="R41" s="72" t="n">
        <v>512.208</v>
      </c>
      <c r="S41" s="72" t="n">
        <v>712.096</v>
      </c>
    </row>
    <row r="42" customFormat="false" ht="15.75" hidden="false" customHeight="false" outlineLevel="0" collapsed="false">
      <c r="A42" s="74" t="s">
        <v>12</v>
      </c>
      <c r="B42" s="75"/>
      <c r="C42" s="75"/>
      <c r="D42" s="76" t="n">
        <f aca="false">SUM(D40,D41)</f>
        <v>0</v>
      </c>
      <c r="E42" s="76" t="n">
        <f aca="false">SUM(E40,E41)</f>
        <v>0</v>
      </c>
      <c r="F42" s="76" t="n">
        <f aca="false">SUM(F40,F41)</f>
        <v>0</v>
      </c>
      <c r="G42" s="76" t="n">
        <f aca="false">SUM(G40,G41)</f>
        <v>474.586</v>
      </c>
      <c r="H42" s="76" t="n">
        <f aca="false">SUM(H40,H41)</f>
        <v>0</v>
      </c>
      <c r="I42" s="76" t="n">
        <f aca="false">SUM(I40,I41)</f>
        <v>0</v>
      </c>
      <c r="J42" s="76" t="n">
        <f aca="false">SUM(J40,J41)</f>
        <v>0</v>
      </c>
      <c r="K42" s="76" t="n">
        <f aca="false">SUM(K40,K41)</f>
        <v>0</v>
      </c>
      <c r="L42" s="76" t="n">
        <f aca="false">SUM(L40,L41)</f>
        <v>0</v>
      </c>
      <c r="M42" s="76" t="n">
        <f aca="false">SUM(M40,M41)</f>
        <v>0</v>
      </c>
      <c r="N42" s="76" t="n">
        <f aca="false">SUM(N40,N41)</f>
        <v>0</v>
      </c>
      <c r="O42" s="76" t="n">
        <f aca="false">SUM(O40,O41)</f>
        <v>0</v>
      </c>
      <c r="P42" s="76" t="n">
        <f aca="false">SUM(P40,P41)</f>
        <v>0</v>
      </c>
      <c r="Q42" s="77" t="n">
        <f aca="false">SUM(Q40,Q41)</f>
        <v>474.586</v>
      </c>
      <c r="R42" s="72" t="n">
        <f aca="false">SUM(R40,R41)</f>
        <v>572.889</v>
      </c>
      <c r="S42" s="72" t="n">
        <f aca="false">SUM(S40,S41)</f>
        <v>712.096</v>
      </c>
    </row>
    <row r="44" customFormat="false" ht="15.75" hidden="false" customHeight="false" outlineLevel="0" collapsed="false">
      <c r="A44" s="62" t="s">
        <v>16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4"/>
      <c r="R44" s="65"/>
      <c r="S44" s="65"/>
    </row>
    <row r="45" customFormat="false" ht="15.75" hidden="false" customHeight="false" outlineLevel="0" collapsed="false">
      <c r="A45" s="66" t="s">
        <v>82</v>
      </c>
      <c r="B45" s="67"/>
      <c r="C45" s="67"/>
      <c r="D45" s="68" t="n">
        <v>0</v>
      </c>
      <c r="E45" s="68" t="n">
        <v>0</v>
      </c>
      <c r="F45" s="68" t="n">
        <v>0</v>
      </c>
      <c r="G45" s="68" t="n">
        <v>0</v>
      </c>
      <c r="H45" s="68" t="n">
        <v>0</v>
      </c>
      <c r="I45" s="68" t="n">
        <v>0</v>
      </c>
      <c r="J45" s="68" t="n">
        <v>0</v>
      </c>
      <c r="K45" s="68" t="n">
        <v>0</v>
      </c>
      <c r="L45" s="68" t="n">
        <v>0</v>
      </c>
      <c r="M45" s="68" t="n">
        <v>0</v>
      </c>
      <c r="N45" s="68" t="n">
        <v>0</v>
      </c>
      <c r="O45" s="68" t="n">
        <v>0</v>
      </c>
      <c r="P45" s="68" t="n">
        <v>0</v>
      </c>
      <c r="Q45" s="69" t="n">
        <f aca="false">SUM(D45,E45,F45,G45,H45,I45,J45,K45,L45,M45,N45,O45,P45)</f>
        <v>0</v>
      </c>
      <c r="R45" s="68" t="n">
        <v>0</v>
      </c>
      <c r="S45" s="68" t="n">
        <v>44.2</v>
      </c>
      <c r="T45" s="67"/>
      <c r="U45" s="67"/>
    </row>
    <row r="46" customFormat="false" ht="15.75" hidden="false" customHeight="false" outlineLevel="0" collapsed="false">
      <c r="A46" s="70" t="s">
        <v>17</v>
      </c>
      <c r="B46" s="71"/>
      <c r="C46" s="71"/>
      <c r="D46" s="72" t="n">
        <v>0</v>
      </c>
      <c r="E46" s="72" t="n">
        <v>44.5</v>
      </c>
      <c r="F46" s="72" t="n">
        <v>0</v>
      </c>
      <c r="G46" s="72" t="n">
        <v>121.606</v>
      </c>
      <c r="H46" s="72" t="n">
        <v>0</v>
      </c>
      <c r="I46" s="72" t="n">
        <v>0</v>
      </c>
      <c r="J46" s="72" t="n">
        <v>0</v>
      </c>
      <c r="K46" s="72" t="n">
        <v>0</v>
      </c>
      <c r="L46" s="72" t="n">
        <v>0</v>
      </c>
      <c r="M46" s="72" t="n">
        <v>0</v>
      </c>
      <c r="N46" s="72" t="n">
        <v>0</v>
      </c>
      <c r="O46" s="72" t="n">
        <v>0</v>
      </c>
      <c r="P46" s="72" t="n">
        <v>0</v>
      </c>
      <c r="Q46" s="73" t="n">
        <f aca="false">SUM(D46,E46,F46,G46,H46,I46,J46,K46,L46,M46,N46,O46,P46)</f>
        <v>166.106</v>
      </c>
      <c r="R46" s="72" t="n">
        <v>195.7</v>
      </c>
      <c r="S46" s="72" t="n">
        <v>106.976</v>
      </c>
    </row>
    <row r="47" customFormat="false" ht="15.75" hidden="false" customHeight="false" outlineLevel="0" collapsed="false">
      <c r="A47" s="66" t="s">
        <v>83</v>
      </c>
      <c r="B47" s="67"/>
      <c r="C47" s="67"/>
      <c r="D47" s="68" t="n">
        <v>0</v>
      </c>
      <c r="E47" s="68" t="n">
        <v>0</v>
      </c>
      <c r="F47" s="68" t="n">
        <v>0</v>
      </c>
      <c r="G47" s="68" t="n">
        <v>27.3</v>
      </c>
      <c r="H47" s="68" t="n">
        <v>0</v>
      </c>
      <c r="I47" s="68" t="n">
        <v>0</v>
      </c>
      <c r="J47" s="68" t="n">
        <v>0</v>
      </c>
      <c r="K47" s="68" t="n">
        <v>0</v>
      </c>
      <c r="L47" s="68" t="n">
        <v>0</v>
      </c>
      <c r="M47" s="68" t="n">
        <v>0</v>
      </c>
      <c r="N47" s="68" t="n">
        <v>0</v>
      </c>
      <c r="O47" s="68" t="n">
        <v>0</v>
      </c>
      <c r="P47" s="68" t="n">
        <v>0</v>
      </c>
      <c r="Q47" s="69" t="n">
        <f aca="false">SUM(D47,E47,F47,G47,H47,I47,J47,K47,L47,M47,N47,O47,P47)</f>
        <v>27.3</v>
      </c>
      <c r="R47" s="68" t="n">
        <v>14.175</v>
      </c>
      <c r="S47" s="68" t="n">
        <v>13.2</v>
      </c>
    </row>
    <row r="48" customFormat="false" ht="15.75" hidden="false" customHeight="false" outlineLevel="0" collapsed="false">
      <c r="A48" s="70" t="s">
        <v>84</v>
      </c>
      <c r="B48" s="71"/>
      <c r="C48" s="71"/>
      <c r="D48" s="72" t="n">
        <v>0</v>
      </c>
      <c r="E48" s="72" t="n">
        <v>0</v>
      </c>
      <c r="F48" s="72" t="n">
        <v>0</v>
      </c>
      <c r="G48" s="72" t="n">
        <v>191.184</v>
      </c>
      <c r="H48" s="72" t="n">
        <v>0</v>
      </c>
      <c r="I48" s="72" t="n">
        <v>0</v>
      </c>
      <c r="J48" s="72" t="n">
        <v>0</v>
      </c>
      <c r="K48" s="72" t="n">
        <v>0</v>
      </c>
      <c r="L48" s="72" t="n">
        <v>0</v>
      </c>
      <c r="M48" s="72" t="n">
        <v>0</v>
      </c>
      <c r="N48" s="72" t="n">
        <v>0</v>
      </c>
      <c r="O48" s="72" t="n">
        <v>0</v>
      </c>
      <c r="P48" s="72" t="n">
        <v>0</v>
      </c>
      <c r="Q48" s="73" t="n">
        <f aca="false">SUM(D48,E48,F48,G48,H48,I48,J48,K48,L48,M48,N48,O48,P48)</f>
        <v>191.184</v>
      </c>
      <c r="R48" s="72" t="n">
        <v>98.012</v>
      </c>
      <c r="S48" s="72" t="n">
        <v>144.07</v>
      </c>
    </row>
    <row r="49" customFormat="false" ht="15.75" hidden="false" customHeight="false" outlineLevel="0" collapsed="false">
      <c r="A49" s="66" t="s">
        <v>85</v>
      </c>
      <c r="B49" s="67"/>
      <c r="C49" s="67"/>
      <c r="D49" s="68" t="n">
        <v>0</v>
      </c>
      <c r="E49" s="68" t="n">
        <v>0</v>
      </c>
      <c r="F49" s="68" t="n">
        <v>0</v>
      </c>
      <c r="G49" s="68" t="n">
        <v>35.343</v>
      </c>
      <c r="H49" s="68" t="n">
        <v>0</v>
      </c>
      <c r="I49" s="68" t="n">
        <v>0</v>
      </c>
      <c r="J49" s="68" t="n">
        <v>0</v>
      </c>
      <c r="K49" s="68" t="n">
        <v>0</v>
      </c>
      <c r="L49" s="68" t="n">
        <v>0</v>
      </c>
      <c r="M49" s="68" t="n">
        <v>0</v>
      </c>
      <c r="N49" s="68" t="n">
        <v>0</v>
      </c>
      <c r="O49" s="68" t="n">
        <v>0</v>
      </c>
      <c r="P49" s="68" t="n">
        <v>0</v>
      </c>
      <c r="Q49" s="69" t="n">
        <f aca="false">SUM(D49,E49,F49,G49,H49,I49,J49,K49,L49,M49,N49,O49,P49)</f>
        <v>35.343</v>
      </c>
      <c r="R49" s="68" t="n">
        <v>0</v>
      </c>
      <c r="S49" s="68" t="n">
        <v>44.045</v>
      </c>
    </row>
    <row r="50" customFormat="false" ht="15.75" hidden="false" customHeight="false" outlineLevel="0" collapsed="false">
      <c r="A50" s="70" t="s">
        <v>86</v>
      </c>
      <c r="B50" s="71"/>
      <c r="C50" s="71"/>
      <c r="D50" s="72" t="n">
        <v>0</v>
      </c>
      <c r="E50" s="72" t="n">
        <v>0</v>
      </c>
      <c r="F50" s="72" t="n">
        <v>0</v>
      </c>
      <c r="G50" s="72" t="n">
        <v>0</v>
      </c>
      <c r="H50" s="72" t="n">
        <v>0</v>
      </c>
      <c r="I50" s="72" t="n">
        <v>0</v>
      </c>
      <c r="J50" s="72" t="n">
        <v>27.5</v>
      </c>
      <c r="K50" s="72" t="n">
        <v>0</v>
      </c>
      <c r="L50" s="72" t="n">
        <v>0</v>
      </c>
      <c r="M50" s="72" t="n">
        <v>0</v>
      </c>
      <c r="N50" s="72" t="n">
        <v>0</v>
      </c>
      <c r="O50" s="72" t="n">
        <v>0</v>
      </c>
      <c r="P50" s="72" t="n">
        <v>0</v>
      </c>
      <c r="Q50" s="73" t="n">
        <f aca="false">SUM(D50,E50,F50,G50,H50,I50,J50,K50,L50,M50,N50,O50,P50)</f>
        <v>27.5</v>
      </c>
      <c r="R50" s="72" t="n">
        <v>25.5</v>
      </c>
      <c r="S50" s="72" t="n">
        <v>52.976</v>
      </c>
    </row>
    <row r="51" customFormat="false" ht="15.75" hidden="false" customHeight="false" outlineLevel="0" collapsed="false">
      <c r="A51" s="74" t="s">
        <v>12</v>
      </c>
      <c r="B51" s="75"/>
      <c r="C51" s="75"/>
      <c r="D51" s="76" t="n">
        <f aca="false">SUM(D45,D46,D47,D48,D49,D50)</f>
        <v>0</v>
      </c>
      <c r="E51" s="76" t="n">
        <f aca="false">SUM(E45,E46,E47,E48,E49,E50)</f>
        <v>44.5</v>
      </c>
      <c r="F51" s="76" t="n">
        <f aca="false">SUM(F45,F46,F47,F48,F49,F50)</f>
        <v>0</v>
      </c>
      <c r="G51" s="76" t="n">
        <f aca="false">SUM(G45,G46,G47,G48,G49,G50)</f>
        <v>375.433</v>
      </c>
      <c r="H51" s="76" t="n">
        <f aca="false">SUM(H45,H46,H47,H48,H49,H50)</f>
        <v>0</v>
      </c>
      <c r="I51" s="76" t="n">
        <f aca="false">SUM(I45,I46,I47,I48,I49,I50)</f>
        <v>0</v>
      </c>
      <c r="J51" s="76" t="n">
        <f aca="false">SUM(J45,J46,J47,J48,J49,J50)</f>
        <v>27.5</v>
      </c>
      <c r="K51" s="76" t="n">
        <f aca="false">SUM(K45,K46,K47,K48,K49,K50)</f>
        <v>0</v>
      </c>
      <c r="L51" s="76" t="n">
        <f aca="false">SUM(L45,L46,L47,L48,L49,L50)</f>
        <v>0</v>
      </c>
      <c r="M51" s="76" t="n">
        <f aca="false">SUM(M45,M46,M47,M48,M49,M50)</f>
        <v>0</v>
      </c>
      <c r="N51" s="76" t="n">
        <f aca="false">SUM(N45,N46,N47,N48,N49,N50)</f>
        <v>0</v>
      </c>
      <c r="O51" s="76" t="n">
        <f aca="false">SUM(O45,O46,O47,O48,O49,O50)</f>
        <v>0</v>
      </c>
      <c r="P51" s="76" t="n">
        <f aca="false">SUM(P45,P46,P47,P48,P49,P50)</f>
        <v>0</v>
      </c>
      <c r="Q51" s="77" t="n">
        <f aca="false">SUM(Q45,Q46,Q47,Q48,Q49,Q50)</f>
        <v>447.433</v>
      </c>
      <c r="R51" s="72" t="n">
        <f aca="false">SUM(R45,R46,R47,R48,R49,R50)</f>
        <v>333.387</v>
      </c>
      <c r="S51" s="72" t="n">
        <f aca="false">SUM(S45,S46,S47,S48,S49,S50)</f>
        <v>405.467</v>
      </c>
    </row>
    <row r="53" customFormat="false" ht="15.75" hidden="false" customHeight="false" outlineLevel="0" collapsed="false">
      <c r="A53" s="62" t="s">
        <v>18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4"/>
      <c r="R53" s="65"/>
      <c r="S53" s="65"/>
    </row>
    <row r="54" customFormat="false" ht="15.75" hidden="false" customHeight="false" outlineLevel="0" collapsed="false">
      <c r="A54" s="66" t="s">
        <v>87</v>
      </c>
      <c r="B54" s="67"/>
      <c r="C54" s="67"/>
      <c r="D54" s="68" t="n">
        <v>0</v>
      </c>
      <c r="E54" s="68" t="n">
        <v>0</v>
      </c>
      <c r="F54" s="68" t="n">
        <v>0</v>
      </c>
      <c r="G54" s="68" t="n">
        <v>6.185</v>
      </c>
      <c r="H54" s="68" t="n">
        <v>0</v>
      </c>
      <c r="I54" s="68" t="n">
        <v>0</v>
      </c>
      <c r="J54" s="68" t="n">
        <v>0</v>
      </c>
      <c r="K54" s="68" t="n">
        <v>0</v>
      </c>
      <c r="L54" s="68" t="n">
        <v>0</v>
      </c>
      <c r="M54" s="68" t="n">
        <v>0</v>
      </c>
      <c r="N54" s="68" t="n">
        <v>0</v>
      </c>
      <c r="O54" s="68" t="n">
        <v>0</v>
      </c>
      <c r="P54" s="68" t="n">
        <v>0</v>
      </c>
      <c r="Q54" s="69" t="n">
        <f aca="false">SUM(D54,E54,F54,G54,H54,I54,J54,K54,L54,M54,N54,O54,P54)</f>
        <v>6.185</v>
      </c>
      <c r="R54" s="68" t="n">
        <v>5.467</v>
      </c>
      <c r="S54" s="68" t="n">
        <v>0</v>
      </c>
      <c r="T54" s="67"/>
      <c r="U54" s="67"/>
    </row>
    <row r="55" customFormat="false" ht="15.75" hidden="false" customHeight="false" outlineLevel="0" collapsed="false">
      <c r="A55" s="70" t="s">
        <v>88</v>
      </c>
      <c r="B55" s="71"/>
      <c r="C55" s="71"/>
      <c r="D55" s="72" t="n">
        <v>0</v>
      </c>
      <c r="E55" s="72" t="n">
        <v>0</v>
      </c>
      <c r="F55" s="72" t="n">
        <v>0</v>
      </c>
      <c r="G55" s="72" t="n">
        <v>0</v>
      </c>
      <c r="H55" s="72" t="n">
        <v>0</v>
      </c>
      <c r="I55" s="72" t="n">
        <v>0</v>
      </c>
      <c r="J55" s="72" t="n">
        <v>0</v>
      </c>
      <c r="K55" s="72" t="n">
        <v>0</v>
      </c>
      <c r="L55" s="72" t="n">
        <v>0</v>
      </c>
      <c r="M55" s="72" t="n">
        <v>0</v>
      </c>
      <c r="N55" s="72" t="n">
        <v>0</v>
      </c>
      <c r="O55" s="72" t="n">
        <v>0</v>
      </c>
      <c r="P55" s="72" t="n">
        <v>0</v>
      </c>
      <c r="Q55" s="73" t="n">
        <f aca="false">SUM(D55,E55,F55,G55,H55,I55,J55,K55,L55,M55,N55,O55,P55)</f>
        <v>0</v>
      </c>
      <c r="R55" s="72" t="n">
        <v>0.2</v>
      </c>
      <c r="S55" s="72" t="n">
        <v>0</v>
      </c>
    </row>
    <row r="56" customFormat="false" ht="15.75" hidden="false" customHeight="false" outlineLevel="0" collapsed="false">
      <c r="A56" s="66" t="s">
        <v>89</v>
      </c>
      <c r="B56" s="67"/>
      <c r="C56" s="67"/>
      <c r="D56" s="68" t="n">
        <v>0</v>
      </c>
      <c r="E56" s="68" t="n">
        <v>0</v>
      </c>
      <c r="F56" s="68" t="n">
        <v>0</v>
      </c>
      <c r="G56" s="68" t="n">
        <v>0</v>
      </c>
      <c r="H56" s="68" t="n">
        <v>0</v>
      </c>
      <c r="I56" s="68" t="n">
        <v>0</v>
      </c>
      <c r="J56" s="68" t="n">
        <v>0</v>
      </c>
      <c r="K56" s="68" t="n">
        <v>0</v>
      </c>
      <c r="L56" s="68" t="n">
        <v>0</v>
      </c>
      <c r="M56" s="68" t="n">
        <v>0</v>
      </c>
      <c r="N56" s="68" t="n">
        <v>0</v>
      </c>
      <c r="O56" s="68" t="n">
        <v>0</v>
      </c>
      <c r="P56" s="68" t="n">
        <v>0</v>
      </c>
      <c r="Q56" s="69" t="n">
        <f aca="false">SUM(D56,E56,F56,G56,H56,I56,J56,K56,L56,M56,N56,O56,P56)</f>
        <v>0</v>
      </c>
      <c r="R56" s="68" t="n">
        <v>1</v>
      </c>
      <c r="S56" s="68" t="n">
        <v>0</v>
      </c>
    </row>
    <row r="57" customFormat="false" ht="15.75" hidden="false" customHeight="false" outlineLevel="0" collapsed="false">
      <c r="A57" s="70" t="s">
        <v>90</v>
      </c>
      <c r="B57" s="71"/>
      <c r="C57" s="71"/>
      <c r="D57" s="72" t="n">
        <v>0</v>
      </c>
      <c r="E57" s="72" t="n">
        <v>0</v>
      </c>
      <c r="F57" s="72" t="n">
        <v>0.163</v>
      </c>
      <c r="G57" s="72" t="n">
        <v>0</v>
      </c>
      <c r="H57" s="72" t="n">
        <v>0</v>
      </c>
      <c r="I57" s="72" t="n">
        <v>0</v>
      </c>
      <c r="J57" s="72" t="n">
        <v>0</v>
      </c>
      <c r="K57" s="72" t="n">
        <v>0</v>
      </c>
      <c r="L57" s="72" t="n">
        <v>0</v>
      </c>
      <c r="M57" s="72" t="n">
        <v>0</v>
      </c>
      <c r="N57" s="72" t="n">
        <v>0</v>
      </c>
      <c r="O57" s="72" t="n">
        <v>0</v>
      </c>
      <c r="P57" s="72" t="n">
        <v>0</v>
      </c>
      <c r="Q57" s="73" t="n">
        <f aca="false">SUM(D57,E57,F57,G57,H57,I57,J57,K57,L57,M57,N57,O57,P57)</f>
        <v>0.163</v>
      </c>
      <c r="R57" s="72" t="n">
        <v>0</v>
      </c>
      <c r="S57" s="72" t="n">
        <v>0</v>
      </c>
    </row>
    <row r="58" customFormat="false" ht="15.75" hidden="false" customHeight="false" outlineLevel="0" collapsed="false">
      <c r="A58" s="66" t="s">
        <v>91</v>
      </c>
      <c r="B58" s="67"/>
      <c r="C58" s="67"/>
      <c r="D58" s="68" t="n">
        <v>0</v>
      </c>
      <c r="E58" s="68" t="n">
        <v>0</v>
      </c>
      <c r="F58" s="68" t="n">
        <v>0</v>
      </c>
      <c r="G58" s="68" t="n">
        <v>0</v>
      </c>
      <c r="H58" s="68" t="n">
        <v>0</v>
      </c>
      <c r="I58" s="68" t="n">
        <v>0</v>
      </c>
      <c r="J58" s="68" t="n">
        <v>0</v>
      </c>
      <c r="K58" s="68" t="n">
        <v>0</v>
      </c>
      <c r="L58" s="68" t="n">
        <v>0</v>
      </c>
      <c r="M58" s="68" t="n">
        <v>0</v>
      </c>
      <c r="N58" s="68" t="n">
        <v>0</v>
      </c>
      <c r="O58" s="68" t="n">
        <v>0</v>
      </c>
      <c r="P58" s="68" t="n">
        <v>0</v>
      </c>
      <c r="Q58" s="69" t="n">
        <f aca="false">SUM(D58,E58,F58,G58,H58,I58,J58,K58,L58,M58,N58,O58,P58)</f>
        <v>0</v>
      </c>
      <c r="R58" s="68" t="n">
        <v>0.1</v>
      </c>
      <c r="S58" s="68" t="n">
        <v>0</v>
      </c>
    </row>
    <row r="59" customFormat="false" ht="15.75" hidden="false" customHeight="false" outlineLevel="0" collapsed="false">
      <c r="A59" s="70" t="s">
        <v>23</v>
      </c>
      <c r="B59" s="71"/>
      <c r="C59" s="71"/>
      <c r="D59" s="72" t="n">
        <v>0</v>
      </c>
      <c r="E59" s="72" t="n">
        <v>0</v>
      </c>
      <c r="F59" s="72" t="n">
        <v>0</v>
      </c>
      <c r="G59" s="72" t="n">
        <v>0</v>
      </c>
      <c r="H59" s="72" t="n">
        <v>0</v>
      </c>
      <c r="I59" s="72" t="n">
        <v>0</v>
      </c>
      <c r="J59" s="72" t="n">
        <v>0</v>
      </c>
      <c r="K59" s="72" t="n">
        <v>0</v>
      </c>
      <c r="L59" s="72" t="n">
        <v>0</v>
      </c>
      <c r="M59" s="72" t="n">
        <v>0</v>
      </c>
      <c r="N59" s="72" t="n">
        <v>0</v>
      </c>
      <c r="O59" s="72" t="n">
        <v>0</v>
      </c>
      <c r="P59" s="72" t="n">
        <v>0</v>
      </c>
      <c r="Q59" s="73" t="n">
        <f aca="false">SUM(D59,E59,F59,G59,H59,I59,J59,K59,L59,M59,N59,O59,P59)</f>
        <v>0</v>
      </c>
      <c r="R59" s="72" t="n">
        <v>0.5</v>
      </c>
      <c r="S59" s="72" t="n">
        <v>0</v>
      </c>
    </row>
    <row r="60" customFormat="false" ht="15.75" hidden="false" customHeight="false" outlineLevel="0" collapsed="false">
      <c r="A60" s="66" t="s">
        <v>92</v>
      </c>
      <c r="B60" s="67"/>
      <c r="C60" s="67"/>
      <c r="D60" s="68" t="n">
        <v>0</v>
      </c>
      <c r="E60" s="68" t="n">
        <v>0</v>
      </c>
      <c r="F60" s="68" t="n">
        <v>0</v>
      </c>
      <c r="G60" s="68" t="n">
        <v>0</v>
      </c>
      <c r="H60" s="68" t="n">
        <v>0</v>
      </c>
      <c r="I60" s="68" t="n">
        <v>0</v>
      </c>
      <c r="J60" s="68" t="n">
        <v>0</v>
      </c>
      <c r="K60" s="68" t="n">
        <v>0</v>
      </c>
      <c r="L60" s="68" t="n">
        <v>0</v>
      </c>
      <c r="M60" s="68" t="n">
        <v>0</v>
      </c>
      <c r="N60" s="68" t="n">
        <v>0</v>
      </c>
      <c r="O60" s="68" t="n">
        <v>0</v>
      </c>
      <c r="P60" s="68" t="n">
        <v>0</v>
      </c>
      <c r="Q60" s="69" t="n">
        <f aca="false">SUM(D60,E60,F60,G60,H60,I60,J60,K60,L60,M60,N60,O60,P60)</f>
        <v>0</v>
      </c>
      <c r="R60" s="68" t="n">
        <v>0.2</v>
      </c>
      <c r="S60" s="68" t="n">
        <v>0</v>
      </c>
    </row>
    <row r="61" customFormat="false" ht="15.75" hidden="false" customHeight="false" outlineLevel="0" collapsed="false">
      <c r="A61" s="74" t="s">
        <v>12</v>
      </c>
      <c r="B61" s="75"/>
      <c r="C61" s="75"/>
      <c r="D61" s="76" t="n">
        <f aca="false">SUM(D54,D55,D56,D57,D58,D59,D60)</f>
        <v>0</v>
      </c>
      <c r="E61" s="76" t="n">
        <f aca="false">SUM(E54,E55,E56,E57,E58,E59,E60)</f>
        <v>0</v>
      </c>
      <c r="F61" s="76" t="n">
        <f aca="false">SUM(F54,F55,F56,F57,F58,F59,F60)</f>
        <v>0.163</v>
      </c>
      <c r="G61" s="76" t="n">
        <f aca="false">SUM(G54,G55,G56,G57,G58,G59,G60)</f>
        <v>6.185</v>
      </c>
      <c r="H61" s="76" t="n">
        <f aca="false">SUM(H54,H55,H56,H57,H58,H59,H60)</f>
        <v>0</v>
      </c>
      <c r="I61" s="76" t="n">
        <f aca="false">SUM(I54,I55,I56,I57,I58,I59,I60)</f>
        <v>0</v>
      </c>
      <c r="J61" s="76" t="n">
        <f aca="false">SUM(J54,J55,J56,J57,J58,J59,J60)</f>
        <v>0</v>
      </c>
      <c r="K61" s="76" t="n">
        <f aca="false">SUM(K54,K55,K56,K57,K58,K59,K60)</f>
        <v>0</v>
      </c>
      <c r="L61" s="76" t="n">
        <f aca="false">SUM(L54,L55,L56,L57,L58,L59,L60)</f>
        <v>0</v>
      </c>
      <c r="M61" s="76" t="n">
        <f aca="false">SUM(M54,M55,M56,M57,M58,M59,M60)</f>
        <v>0</v>
      </c>
      <c r="N61" s="76" t="n">
        <f aca="false">SUM(N54,N55,N56,N57,N58,N59,N60)</f>
        <v>0</v>
      </c>
      <c r="O61" s="76" t="n">
        <f aca="false">SUM(O54,O55,O56,O57,O58,O59,O60)</f>
        <v>0</v>
      </c>
      <c r="P61" s="76" t="n">
        <f aca="false">SUM(P54,P55,P56,P57,P58,P59,P60)</f>
        <v>0</v>
      </c>
      <c r="Q61" s="77" t="n">
        <f aca="false">SUM(Q54,Q55,Q56,Q57,Q58,Q59,Q60)</f>
        <v>6.348</v>
      </c>
      <c r="R61" s="72" t="n">
        <f aca="false">SUM(R54,R55,R56,R57,R58,R59,R60)</f>
        <v>7.467</v>
      </c>
      <c r="S61" s="72" t="n">
        <f aca="false">SUM(S54,S55,S56,S57,S58,S59,S60)</f>
        <v>0</v>
      </c>
    </row>
    <row r="63" customFormat="false" ht="15.75" hidden="false" customHeight="false" outlineLevel="0" collapsed="false">
      <c r="A63" s="62" t="s">
        <v>26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4"/>
      <c r="R63" s="65"/>
      <c r="S63" s="65"/>
    </row>
    <row r="64" customFormat="false" ht="15.75" hidden="false" customHeight="false" outlineLevel="0" collapsed="false">
      <c r="A64" s="66" t="s">
        <v>93</v>
      </c>
      <c r="B64" s="67"/>
      <c r="C64" s="67"/>
      <c r="D64" s="68" t="n">
        <v>0</v>
      </c>
      <c r="E64" s="68" t="n">
        <v>0</v>
      </c>
      <c r="F64" s="68" t="n">
        <v>0</v>
      </c>
      <c r="G64" s="68" t="n">
        <v>79.675</v>
      </c>
      <c r="H64" s="68" t="n">
        <v>0</v>
      </c>
      <c r="I64" s="68" t="n">
        <v>0</v>
      </c>
      <c r="J64" s="68" t="n">
        <v>0</v>
      </c>
      <c r="K64" s="68" t="n">
        <v>0</v>
      </c>
      <c r="L64" s="68" t="n">
        <v>0</v>
      </c>
      <c r="M64" s="68" t="n">
        <v>0</v>
      </c>
      <c r="N64" s="68" t="n">
        <v>52.303</v>
      </c>
      <c r="O64" s="68" t="n">
        <v>0</v>
      </c>
      <c r="P64" s="68" t="n">
        <v>0</v>
      </c>
      <c r="Q64" s="69" t="n">
        <f aca="false">SUM(D64,E64,F64,G64,H64,I64,J64,K64,L64,M64,N64,O64,P64)</f>
        <v>131.978</v>
      </c>
      <c r="R64" s="68" t="n">
        <v>172.966</v>
      </c>
      <c r="S64" s="68" t="n">
        <v>156.656</v>
      </c>
      <c r="T64" s="67"/>
      <c r="U64" s="67"/>
    </row>
    <row r="65" customFormat="false" ht="15.75" hidden="false" customHeight="false" outlineLevel="0" collapsed="false">
      <c r="A65" s="70" t="s">
        <v>29</v>
      </c>
      <c r="B65" s="71"/>
      <c r="C65" s="71"/>
      <c r="D65" s="72" t="n">
        <v>0</v>
      </c>
      <c r="E65" s="72" t="n">
        <v>0</v>
      </c>
      <c r="F65" s="72" t="n">
        <v>0.418</v>
      </c>
      <c r="G65" s="72" t="n">
        <v>0</v>
      </c>
      <c r="H65" s="72" t="n">
        <v>0</v>
      </c>
      <c r="I65" s="72" t="n">
        <v>0</v>
      </c>
      <c r="J65" s="72" t="n">
        <v>0</v>
      </c>
      <c r="K65" s="72" t="n">
        <v>0</v>
      </c>
      <c r="L65" s="72" t="n">
        <v>0</v>
      </c>
      <c r="M65" s="72" t="n">
        <v>0</v>
      </c>
      <c r="N65" s="72" t="n">
        <v>0</v>
      </c>
      <c r="O65" s="72" t="n">
        <v>0</v>
      </c>
      <c r="P65" s="72" t="n">
        <v>0</v>
      </c>
      <c r="Q65" s="73" t="n">
        <f aca="false">SUM(D65,E65,F65,G65,H65,I65,J65,K65,L65,M65,N65,O65,P65)</f>
        <v>0.418</v>
      </c>
      <c r="R65" s="72" t="n">
        <v>0</v>
      </c>
      <c r="S65" s="72" t="n">
        <v>0</v>
      </c>
    </row>
    <row r="66" customFormat="false" ht="15.75" hidden="false" customHeight="false" outlineLevel="0" collapsed="false">
      <c r="A66" s="66" t="s">
        <v>30</v>
      </c>
      <c r="B66" s="67"/>
      <c r="C66" s="67"/>
      <c r="D66" s="68" t="n">
        <v>0</v>
      </c>
      <c r="E66" s="68" t="n">
        <v>0</v>
      </c>
      <c r="F66" s="68" t="n">
        <v>1.4</v>
      </c>
      <c r="G66" s="68" t="n">
        <v>0</v>
      </c>
      <c r="H66" s="68" t="n">
        <v>0</v>
      </c>
      <c r="I66" s="68" t="n">
        <v>0</v>
      </c>
      <c r="J66" s="68" t="n">
        <v>0</v>
      </c>
      <c r="K66" s="68" t="n">
        <v>0</v>
      </c>
      <c r="L66" s="68" t="n">
        <v>0</v>
      </c>
      <c r="M66" s="68" t="n">
        <v>0</v>
      </c>
      <c r="N66" s="68" t="n">
        <v>0</v>
      </c>
      <c r="O66" s="68" t="n">
        <v>0</v>
      </c>
      <c r="P66" s="68" t="n">
        <v>0</v>
      </c>
      <c r="Q66" s="69" t="n">
        <f aca="false">SUM(D66,E66,F66,G66,H66,I66,J66,K66,L66,M66,N66,O66,P66)</f>
        <v>1.4</v>
      </c>
      <c r="R66" s="68" t="n">
        <v>0</v>
      </c>
      <c r="S66" s="68" t="n">
        <v>0</v>
      </c>
    </row>
    <row r="67" customFormat="false" ht="15.75" hidden="false" customHeight="false" outlineLevel="0" collapsed="false">
      <c r="A67" s="70" t="s">
        <v>94</v>
      </c>
      <c r="B67" s="71"/>
      <c r="C67" s="71"/>
      <c r="D67" s="72" t="n">
        <v>0</v>
      </c>
      <c r="E67" s="72" t="n">
        <v>12</v>
      </c>
      <c r="F67" s="72" t="n">
        <v>1.372</v>
      </c>
      <c r="G67" s="72" t="n">
        <v>129.711</v>
      </c>
      <c r="H67" s="72" t="n">
        <v>0</v>
      </c>
      <c r="I67" s="72" t="n">
        <v>0</v>
      </c>
      <c r="J67" s="72" t="n">
        <v>63.15</v>
      </c>
      <c r="K67" s="72" t="n">
        <v>0</v>
      </c>
      <c r="L67" s="72" t="n">
        <v>39.015</v>
      </c>
      <c r="M67" s="72" t="n">
        <v>0</v>
      </c>
      <c r="N67" s="72" t="n">
        <v>0</v>
      </c>
      <c r="O67" s="72" t="n">
        <v>0</v>
      </c>
      <c r="P67" s="72" t="n">
        <v>0</v>
      </c>
      <c r="Q67" s="73" t="n">
        <f aca="false">SUM(D67,E67,F67,G67,H67,I67,J67,K67,L67,M67,N67,O67,P67)</f>
        <v>245.248</v>
      </c>
      <c r="R67" s="72" t="n">
        <v>113.33</v>
      </c>
      <c r="S67" s="72" t="n">
        <v>200.491</v>
      </c>
    </row>
    <row r="68" customFormat="false" ht="15.75" hidden="false" customHeight="false" outlineLevel="0" collapsed="false">
      <c r="A68" s="66" t="s">
        <v>72</v>
      </c>
      <c r="B68" s="67"/>
      <c r="C68" s="67"/>
      <c r="D68" s="68" t="n">
        <v>0</v>
      </c>
      <c r="E68" s="68" t="n">
        <v>0</v>
      </c>
      <c r="F68" s="68" t="n">
        <v>0</v>
      </c>
      <c r="G68" s="68" t="n">
        <v>0</v>
      </c>
      <c r="H68" s="68" t="n">
        <v>0</v>
      </c>
      <c r="I68" s="68" t="n">
        <v>0</v>
      </c>
      <c r="J68" s="68" t="n">
        <v>0</v>
      </c>
      <c r="K68" s="68" t="n">
        <v>0</v>
      </c>
      <c r="L68" s="68" t="n">
        <v>0</v>
      </c>
      <c r="M68" s="68" t="n">
        <v>0</v>
      </c>
      <c r="N68" s="68" t="n">
        <v>0</v>
      </c>
      <c r="O68" s="68" t="n">
        <v>0</v>
      </c>
      <c r="P68" s="68" t="n">
        <v>0</v>
      </c>
      <c r="Q68" s="69" t="n">
        <f aca="false">SUM(D68,E68,F68,G68,H68,I68,J68,K68,L68,M68,N68,O68,P68)</f>
        <v>0</v>
      </c>
      <c r="R68" s="68" t="n">
        <v>0</v>
      </c>
      <c r="S68" s="68" t="n">
        <v>0.119</v>
      </c>
    </row>
    <row r="69" customFormat="false" ht="15.75" hidden="false" customHeight="false" outlineLevel="0" collapsed="false">
      <c r="A69" s="74" t="s">
        <v>12</v>
      </c>
      <c r="B69" s="75"/>
      <c r="C69" s="75"/>
      <c r="D69" s="76" t="n">
        <f aca="false">SUM(D64,D65,D66,D67,D68)</f>
        <v>0</v>
      </c>
      <c r="E69" s="76" t="n">
        <f aca="false">SUM(E64,E65,E66,E67,E68)</f>
        <v>12</v>
      </c>
      <c r="F69" s="76" t="n">
        <f aca="false">SUM(F64,F65,F66,F67,F68)</f>
        <v>3.19</v>
      </c>
      <c r="G69" s="76" t="n">
        <f aca="false">SUM(G64,G65,G66,G67,G68)</f>
        <v>209.386</v>
      </c>
      <c r="H69" s="76" t="n">
        <f aca="false">SUM(H64,H65,H66,H67,H68)</f>
        <v>0</v>
      </c>
      <c r="I69" s="76" t="n">
        <f aca="false">SUM(I64,I65,I66,I67,I68)</f>
        <v>0</v>
      </c>
      <c r="J69" s="76" t="n">
        <f aca="false">SUM(J64,J65,J66,J67,J68)</f>
        <v>63.15</v>
      </c>
      <c r="K69" s="76" t="n">
        <f aca="false">SUM(K64,K65,K66,K67,K68)</f>
        <v>0</v>
      </c>
      <c r="L69" s="76" t="n">
        <f aca="false">SUM(L64,L65,L66,L67,L68)</f>
        <v>39.015</v>
      </c>
      <c r="M69" s="76" t="n">
        <f aca="false">SUM(M64,M65,M66,M67,M68)</f>
        <v>0</v>
      </c>
      <c r="N69" s="76" t="n">
        <f aca="false">SUM(N64,N65,N66,N67,N68)</f>
        <v>52.303</v>
      </c>
      <c r="O69" s="76" t="n">
        <f aca="false">SUM(O64,O65,O66,O67,O68)</f>
        <v>0</v>
      </c>
      <c r="P69" s="76" t="n">
        <f aca="false">SUM(P64,P65,P66,P67,P68)</f>
        <v>0</v>
      </c>
      <c r="Q69" s="77" t="n">
        <f aca="false">SUM(Q64,Q65,Q66,Q67,Q68)</f>
        <v>379.044</v>
      </c>
      <c r="R69" s="72" t="n">
        <f aca="false">SUM(R64,R65,R66,R67,R68)</f>
        <v>286.296</v>
      </c>
      <c r="S69" s="72" t="n">
        <f aca="false">SUM(S64,S65,S66,S67,S68)</f>
        <v>357.266</v>
      </c>
    </row>
    <row r="71" customFormat="false" ht="15.75" hidden="false" customHeight="false" outlineLevel="0" collapsed="false">
      <c r="A71" s="62" t="s">
        <v>95</v>
      </c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4"/>
      <c r="R71" s="65"/>
      <c r="S71" s="65"/>
    </row>
    <row r="72" customFormat="false" ht="15.75" hidden="false" customHeight="false" outlineLevel="0" collapsed="false">
      <c r="A72" s="66" t="s">
        <v>96</v>
      </c>
      <c r="B72" s="67"/>
      <c r="C72" s="67"/>
      <c r="D72" s="68" t="n">
        <v>0</v>
      </c>
      <c r="E72" s="68" t="n">
        <v>0</v>
      </c>
      <c r="F72" s="68" t="n">
        <v>0</v>
      </c>
      <c r="G72" s="68" t="n">
        <v>0</v>
      </c>
      <c r="H72" s="68" t="n">
        <v>0</v>
      </c>
      <c r="I72" s="68" t="n">
        <v>0</v>
      </c>
      <c r="J72" s="68" t="n">
        <v>0</v>
      </c>
      <c r="K72" s="68" t="n">
        <v>0</v>
      </c>
      <c r="L72" s="68" t="n">
        <v>0</v>
      </c>
      <c r="M72" s="68" t="n">
        <v>16.5</v>
      </c>
      <c r="N72" s="68" t="n">
        <v>0</v>
      </c>
      <c r="O72" s="68" t="n">
        <v>0</v>
      </c>
      <c r="P72" s="68" t="n">
        <v>0</v>
      </c>
      <c r="Q72" s="69" t="n">
        <f aca="false">SUM(D72,E72,F72,G72,H72,I72,J72,K72,L72,M72,N72,O72,P72)</f>
        <v>16.5</v>
      </c>
      <c r="R72" s="68" t="n">
        <v>33</v>
      </c>
      <c r="S72" s="68" t="n">
        <v>0</v>
      </c>
      <c r="T72" s="67"/>
      <c r="U72" s="67"/>
    </row>
    <row r="73" customFormat="false" ht="15.75" hidden="false" customHeight="false" outlineLevel="0" collapsed="false">
      <c r="A73" s="70" t="s">
        <v>97</v>
      </c>
      <c r="B73" s="71"/>
      <c r="C73" s="71"/>
      <c r="D73" s="72" t="n">
        <v>0</v>
      </c>
      <c r="E73" s="72" t="n">
        <v>0</v>
      </c>
      <c r="F73" s="72" t="n">
        <v>538.246</v>
      </c>
      <c r="G73" s="72" t="n">
        <v>204.996</v>
      </c>
      <c r="H73" s="72" t="n">
        <v>0</v>
      </c>
      <c r="I73" s="72" t="n">
        <v>0</v>
      </c>
      <c r="J73" s="72" t="n">
        <v>198.97</v>
      </c>
      <c r="K73" s="72" t="n">
        <v>0</v>
      </c>
      <c r="L73" s="72" t="n">
        <v>33.481</v>
      </c>
      <c r="M73" s="72" t="n">
        <v>929.46</v>
      </c>
      <c r="N73" s="72" t="n">
        <v>0</v>
      </c>
      <c r="O73" s="72" t="n">
        <v>0</v>
      </c>
      <c r="P73" s="72" t="n">
        <v>0</v>
      </c>
      <c r="Q73" s="73" t="n">
        <f aca="false">SUM(D73,E73,F73,G73,H73,I73,J73,K73,L73,M73,N73,O73,P73)</f>
        <v>1905.153</v>
      </c>
      <c r="R73" s="72" t="n">
        <v>1121.444</v>
      </c>
      <c r="S73" s="72" t="n">
        <v>1532.872</v>
      </c>
    </row>
    <row r="74" customFormat="false" ht="15.75" hidden="false" customHeight="false" outlineLevel="0" collapsed="false">
      <c r="A74" s="66" t="s">
        <v>98</v>
      </c>
      <c r="B74" s="67"/>
      <c r="C74" s="67"/>
      <c r="D74" s="68" t="n">
        <v>0</v>
      </c>
      <c r="E74" s="68" t="n">
        <v>0</v>
      </c>
      <c r="F74" s="68" t="n">
        <v>0</v>
      </c>
      <c r="G74" s="68" t="n">
        <v>98.01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9" t="n">
        <f aca="false">SUM(D74,E74,F74,G74,H74,I74,J74,K74,L74,M74,N74,O74,P74)</f>
        <v>98.01</v>
      </c>
      <c r="R74" s="68" t="n">
        <v>92.075</v>
      </c>
      <c r="S74" s="68" t="n">
        <v>140.541</v>
      </c>
    </row>
    <row r="75" customFormat="false" ht="15.75" hidden="false" customHeight="false" outlineLevel="0" collapsed="false">
      <c r="A75" s="74" t="s">
        <v>12</v>
      </c>
      <c r="B75" s="75"/>
      <c r="C75" s="75"/>
      <c r="D75" s="76" t="n">
        <f aca="false">SUM(D72,D73,D74)</f>
        <v>0</v>
      </c>
      <c r="E75" s="76" t="n">
        <f aca="false">SUM(E72,E73,E74)</f>
        <v>0</v>
      </c>
      <c r="F75" s="76" t="n">
        <f aca="false">SUM(F72,F73,F74)</f>
        <v>538.246</v>
      </c>
      <c r="G75" s="76" t="n">
        <f aca="false">SUM(G72,G73,G74)</f>
        <v>303.006</v>
      </c>
      <c r="H75" s="76" t="n">
        <f aca="false">SUM(H72,H73,H74)</f>
        <v>0</v>
      </c>
      <c r="I75" s="76" t="n">
        <f aca="false">SUM(I72,I73,I74)</f>
        <v>0</v>
      </c>
      <c r="J75" s="76" t="n">
        <f aca="false">SUM(J72,J73,J74)</f>
        <v>198.97</v>
      </c>
      <c r="K75" s="76" t="n">
        <f aca="false">SUM(K72,K73,K74)</f>
        <v>0</v>
      </c>
      <c r="L75" s="76" t="n">
        <f aca="false">SUM(L72,L73,L74)</f>
        <v>33.481</v>
      </c>
      <c r="M75" s="76" t="n">
        <f aca="false">SUM(M72,M73,M74)</f>
        <v>945.96</v>
      </c>
      <c r="N75" s="76" t="n">
        <f aca="false">SUM(N72,N73,N74)</f>
        <v>0</v>
      </c>
      <c r="O75" s="76" t="n">
        <f aca="false">SUM(O72,O73,O74)</f>
        <v>0</v>
      </c>
      <c r="P75" s="76" t="n">
        <f aca="false">SUM(P72,P73,P74)</f>
        <v>0</v>
      </c>
      <c r="Q75" s="77" t="n">
        <f aca="false">SUM(Q72,Q73,Q74)</f>
        <v>2019.663</v>
      </c>
      <c r="R75" s="72" t="n">
        <f aca="false">SUM(R72,R73,R74)</f>
        <v>1246.519</v>
      </c>
      <c r="S75" s="72" t="n">
        <f aca="false">SUM(S72,S73,S74)</f>
        <v>1673.413</v>
      </c>
    </row>
    <row r="77" customFormat="false" ht="15.75" hidden="false" customHeight="false" outlineLevel="0" collapsed="false">
      <c r="A77" s="62" t="s">
        <v>31</v>
      </c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4"/>
      <c r="R77" s="65"/>
      <c r="S77" s="65"/>
    </row>
    <row r="78" customFormat="false" ht="15.75" hidden="false" customHeight="false" outlineLevel="0" collapsed="false">
      <c r="A78" s="66" t="s">
        <v>32</v>
      </c>
      <c r="B78" s="67"/>
      <c r="C78" s="67"/>
      <c r="D78" s="68" t="n">
        <v>0</v>
      </c>
      <c r="E78" s="68" t="n">
        <v>0</v>
      </c>
      <c r="F78" s="68" t="n">
        <v>0</v>
      </c>
      <c r="G78" s="68" t="n">
        <v>0</v>
      </c>
      <c r="H78" s="68" t="n">
        <v>0</v>
      </c>
      <c r="I78" s="68" t="n">
        <v>0</v>
      </c>
      <c r="J78" s="68" t="n">
        <v>0</v>
      </c>
      <c r="K78" s="68" t="n">
        <v>0</v>
      </c>
      <c r="L78" s="68" t="n">
        <v>0</v>
      </c>
      <c r="M78" s="68" t="n">
        <v>0</v>
      </c>
      <c r="N78" s="68" t="n">
        <v>0</v>
      </c>
      <c r="O78" s="68" t="n">
        <v>0</v>
      </c>
      <c r="P78" s="68" t="n">
        <v>0</v>
      </c>
      <c r="Q78" s="69" t="n">
        <f aca="false">SUM(D78,E78,F78,G78,H78,I78,J78,K78,L78,M78,N78,O78,P78)</f>
        <v>0</v>
      </c>
      <c r="R78" s="68" t="n">
        <v>0</v>
      </c>
      <c r="S78" s="68" t="n">
        <v>1.65</v>
      </c>
      <c r="T78" s="67"/>
      <c r="U78" s="67"/>
    </row>
    <row r="79" customFormat="false" ht="15.75" hidden="false" customHeight="false" outlineLevel="0" collapsed="false">
      <c r="A79" s="70" t="s">
        <v>99</v>
      </c>
      <c r="B79" s="71"/>
      <c r="C79" s="71"/>
      <c r="D79" s="72" t="n">
        <v>0</v>
      </c>
      <c r="E79" s="72" t="n">
        <v>0</v>
      </c>
      <c r="F79" s="72" t="n">
        <v>134.835</v>
      </c>
      <c r="G79" s="72" t="n">
        <v>84.764</v>
      </c>
      <c r="H79" s="72" t="n">
        <v>0</v>
      </c>
      <c r="I79" s="72" t="n">
        <v>0</v>
      </c>
      <c r="J79" s="72" t="n">
        <v>0</v>
      </c>
      <c r="K79" s="72" t="n">
        <v>0</v>
      </c>
      <c r="L79" s="72" t="n">
        <v>0</v>
      </c>
      <c r="M79" s="72" t="n">
        <v>176.11</v>
      </c>
      <c r="N79" s="72" t="n">
        <v>0</v>
      </c>
      <c r="O79" s="72" t="n">
        <v>0</v>
      </c>
      <c r="P79" s="72" t="n">
        <v>0</v>
      </c>
      <c r="Q79" s="73" t="n">
        <f aca="false">SUM(D79,E79,F79,G79,H79,I79,J79,K79,L79,M79,N79,O79,P79)</f>
        <v>395.709</v>
      </c>
      <c r="R79" s="72" t="n">
        <v>233.794</v>
      </c>
      <c r="S79" s="72" t="n">
        <v>420.775</v>
      </c>
    </row>
    <row r="80" customFormat="false" ht="15.75" hidden="false" customHeight="false" outlineLevel="0" collapsed="false">
      <c r="A80" s="66" t="s">
        <v>100</v>
      </c>
      <c r="B80" s="67"/>
      <c r="C80" s="67"/>
      <c r="D80" s="68" t="n">
        <v>0</v>
      </c>
      <c r="E80" s="68" t="n">
        <v>0</v>
      </c>
      <c r="F80" s="68" t="n">
        <v>0</v>
      </c>
      <c r="G80" s="68" t="n">
        <v>0</v>
      </c>
      <c r="H80" s="68" t="n">
        <v>0</v>
      </c>
      <c r="I80" s="68" t="n">
        <v>26.352</v>
      </c>
      <c r="J80" s="68" t="n">
        <v>0</v>
      </c>
      <c r="K80" s="68" t="n">
        <v>0</v>
      </c>
      <c r="L80" s="68" t="n">
        <v>0</v>
      </c>
      <c r="M80" s="68" t="n">
        <v>25.8</v>
      </c>
      <c r="N80" s="68" t="n">
        <v>0</v>
      </c>
      <c r="O80" s="68" t="n">
        <v>43.147</v>
      </c>
      <c r="P80" s="68" t="n">
        <v>7</v>
      </c>
      <c r="Q80" s="69" t="n">
        <f aca="false">SUM(D80,E80,F80,G80,H80,I80,J80,K80,L80,M80,N80,O80,P80)</f>
        <v>102.299</v>
      </c>
      <c r="R80" s="68" t="n">
        <v>74.84</v>
      </c>
      <c r="S80" s="68" t="n">
        <v>81.505</v>
      </c>
    </row>
    <row r="81" customFormat="false" ht="15.75" hidden="false" customHeight="false" outlineLevel="0" collapsed="false">
      <c r="A81" s="70" t="s">
        <v>101</v>
      </c>
      <c r="B81" s="71"/>
      <c r="C81" s="71"/>
      <c r="D81" s="72" t="n">
        <v>0</v>
      </c>
      <c r="E81" s="72" t="n">
        <v>0</v>
      </c>
      <c r="F81" s="72" t="n">
        <v>0</v>
      </c>
      <c r="G81" s="72" t="n">
        <v>0</v>
      </c>
      <c r="H81" s="72" t="n">
        <v>0</v>
      </c>
      <c r="I81" s="72" t="n">
        <v>0</v>
      </c>
      <c r="J81" s="72" t="n">
        <v>0</v>
      </c>
      <c r="K81" s="72" t="n">
        <v>0</v>
      </c>
      <c r="L81" s="72" t="n">
        <v>35</v>
      </c>
      <c r="M81" s="72" t="n">
        <v>0</v>
      </c>
      <c r="N81" s="72" t="n">
        <v>0</v>
      </c>
      <c r="O81" s="72" t="n">
        <v>48.63</v>
      </c>
      <c r="P81" s="72" t="n">
        <v>0</v>
      </c>
      <c r="Q81" s="73" t="n">
        <f aca="false">SUM(D81,E81,F81,G81,H81,I81,J81,K81,L81,M81,N81,O81,P81)</f>
        <v>83.63</v>
      </c>
      <c r="R81" s="72" t="n">
        <v>173.208</v>
      </c>
      <c r="S81" s="72" t="n">
        <v>135.18</v>
      </c>
    </row>
    <row r="82" customFormat="false" ht="15.75" hidden="false" customHeight="false" outlineLevel="0" collapsed="false">
      <c r="A82" s="66" t="s">
        <v>102</v>
      </c>
      <c r="B82" s="67"/>
      <c r="C82" s="67"/>
      <c r="D82" s="68" t="n">
        <v>0</v>
      </c>
      <c r="E82" s="68" t="n">
        <v>0</v>
      </c>
      <c r="F82" s="68" t="n">
        <v>48.716</v>
      </c>
      <c r="G82" s="68" t="n">
        <v>0</v>
      </c>
      <c r="H82" s="68" t="n">
        <v>0</v>
      </c>
      <c r="I82" s="68" t="n">
        <v>0</v>
      </c>
      <c r="J82" s="68" t="n">
        <v>0</v>
      </c>
      <c r="K82" s="68" t="n">
        <v>0</v>
      </c>
      <c r="L82" s="68" t="n">
        <v>0</v>
      </c>
      <c r="M82" s="68" t="n">
        <v>0</v>
      </c>
      <c r="N82" s="68" t="n">
        <v>0</v>
      </c>
      <c r="O82" s="68" t="n">
        <v>0</v>
      </c>
      <c r="P82" s="68" t="n">
        <v>0</v>
      </c>
      <c r="Q82" s="69" t="n">
        <f aca="false">SUM(D82,E82,F82,G82,H82,I82,J82,K82,L82,M82,N82,O82,P82)</f>
        <v>48.716</v>
      </c>
      <c r="R82" s="68" t="n">
        <v>147</v>
      </c>
      <c r="S82" s="68" t="n">
        <v>144.9</v>
      </c>
    </row>
    <row r="83" customFormat="false" ht="15.75" hidden="false" customHeight="false" outlineLevel="0" collapsed="false">
      <c r="A83" s="70" t="s">
        <v>103</v>
      </c>
      <c r="B83" s="71"/>
      <c r="C83" s="71"/>
      <c r="D83" s="72" t="n">
        <v>0</v>
      </c>
      <c r="E83" s="72" t="n">
        <v>0</v>
      </c>
      <c r="F83" s="72" t="n">
        <v>0</v>
      </c>
      <c r="G83" s="72" t="n">
        <v>0</v>
      </c>
      <c r="H83" s="72" t="n">
        <v>0</v>
      </c>
      <c r="I83" s="72" t="n">
        <v>0</v>
      </c>
      <c r="J83" s="72" t="n">
        <v>0</v>
      </c>
      <c r="K83" s="72" t="n">
        <v>0</v>
      </c>
      <c r="L83" s="72" t="n">
        <v>0</v>
      </c>
      <c r="M83" s="72" t="n">
        <v>0</v>
      </c>
      <c r="N83" s="72" t="n">
        <v>0</v>
      </c>
      <c r="O83" s="72" t="n">
        <v>0</v>
      </c>
      <c r="P83" s="72" t="n">
        <v>0</v>
      </c>
      <c r="Q83" s="73" t="n">
        <f aca="false">SUM(D83,E83,F83,G83,H83,I83,J83,K83,L83,M83,N83,O83,P83)</f>
        <v>0</v>
      </c>
      <c r="R83" s="72" t="n">
        <v>148.333</v>
      </c>
      <c r="S83" s="72" t="n">
        <v>35</v>
      </c>
    </row>
    <row r="84" customFormat="false" ht="15.75" hidden="false" customHeight="false" outlineLevel="0" collapsed="false">
      <c r="A84" s="66" t="s">
        <v>104</v>
      </c>
      <c r="B84" s="67"/>
      <c r="C84" s="67"/>
      <c r="D84" s="68" t="n">
        <v>0</v>
      </c>
      <c r="E84" s="68" t="n">
        <v>0</v>
      </c>
      <c r="F84" s="68" t="n">
        <v>0.202</v>
      </c>
      <c r="G84" s="68" t="n">
        <v>0.993</v>
      </c>
      <c r="H84" s="68" t="n">
        <v>0</v>
      </c>
      <c r="I84" s="68" t="n">
        <v>0</v>
      </c>
      <c r="J84" s="68" t="n">
        <v>0</v>
      </c>
      <c r="K84" s="68" t="n">
        <v>0</v>
      </c>
      <c r="L84" s="68" t="n">
        <v>0</v>
      </c>
      <c r="M84" s="68" t="n">
        <v>40</v>
      </c>
      <c r="N84" s="68" t="n">
        <v>0</v>
      </c>
      <c r="O84" s="68" t="n">
        <v>0</v>
      </c>
      <c r="P84" s="68" t="n">
        <v>0</v>
      </c>
      <c r="Q84" s="69" t="n">
        <f aca="false">SUM(D84,E84,F84,G84,H84,I84,J84,K84,L84,M84,N84,O84,P84)</f>
        <v>41.195</v>
      </c>
      <c r="R84" s="68" t="n">
        <v>24.82</v>
      </c>
      <c r="S84" s="68" t="n">
        <v>63.5</v>
      </c>
    </row>
    <row r="85" customFormat="false" ht="15.75" hidden="false" customHeight="false" outlineLevel="0" collapsed="false">
      <c r="A85" s="70" t="s">
        <v>105</v>
      </c>
      <c r="B85" s="71"/>
      <c r="C85" s="71"/>
      <c r="D85" s="72" t="n">
        <v>0</v>
      </c>
      <c r="E85" s="72" t="n">
        <v>0</v>
      </c>
      <c r="F85" s="72" t="n">
        <v>1.101</v>
      </c>
      <c r="G85" s="72" t="n">
        <v>0</v>
      </c>
      <c r="H85" s="72" t="n">
        <v>0</v>
      </c>
      <c r="I85" s="72" t="n">
        <v>0</v>
      </c>
      <c r="J85" s="72" t="n">
        <v>0</v>
      </c>
      <c r="K85" s="72" t="n">
        <v>0</v>
      </c>
      <c r="L85" s="72" t="n">
        <v>0</v>
      </c>
      <c r="M85" s="72" t="n">
        <v>0</v>
      </c>
      <c r="N85" s="72" t="n">
        <v>0</v>
      </c>
      <c r="O85" s="72" t="n">
        <v>0</v>
      </c>
      <c r="P85" s="72" t="n">
        <v>0</v>
      </c>
      <c r="Q85" s="73" t="n">
        <f aca="false">SUM(D85,E85,F85,G85,H85,I85,J85,K85,L85,M85,N85,O85,P85)</f>
        <v>1.101</v>
      </c>
      <c r="R85" s="72" t="n">
        <v>1</v>
      </c>
      <c r="S85" s="72" t="n">
        <v>1.555</v>
      </c>
    </row>
    <row r="86" customFormat="false" ht="15.75" hidden="false" customHeight="false" outlineLevel="0" collapsed="false">
      <c r="A86" s="74" t="s">
        <v>12</v>
      </c>
      <c r="B86" s="75"/>
      <c r="C86" s="75"/>
      <c r="D86" s="76" t="n">
        <f aca="false">SUM(D78,D79,D80,D81,D82,D83,D84,D85)</f>
        <v>0</v>
      </c>
      <c r="E86" s="76" t="n">
        <f aca="false">SUM(E78,E79,E80,E81,E82,E83,E84,E85)</f>
        <v>0</v>
      </c>
      <c r="F86" s="76" t="n">
        <f aca="false">SUM(F78,F79,F80,F81,F82,F83,F84,F85)</f>
        <v>184.854</v>
      </c>
      <c r="G86" s="76" t="n">
        <f aca="false">SUM(G78,G79,G80,G81,G82,G83,G84,G85)</f>
        <v>85.757</v>
      </c>
      <c r="H86" s="76" t="n">
        <f aca="false">SUM(H78,H79,H80,H81,H82,H83,H84,H85)</f>
        <v>0</v>
      </c>
      <c r="I86" s="76" t="n">
        <f aca="false">SUM(I78,I79,I80,I81,I82,I83,I84,I85)</f>
        <v>26.352</v>
      </c>
      <c r="J86" s="76" t="n">
        <f aca="false">SUM(J78,J79,J80,J81,J82,J83,J84,J85)</f>
        <v>0</v>
      </c>
      <c r="K86" s="76" t="n">
        <f aca="false">SUM(K78,K79,K80,K81,K82,K83,K84,K85)</f>
        <v>0</v>
      </c>
      <c r="L86" s="76" t="n">
        <f aca="false">SUM(L78,L79,L80,L81,L82,L83,L84,L85)</f>
        <v>35</v>
      </c>
      <c r="M86" s="76" t="n">
        <f aca="false">SUM(M78,M79,M80,M81,M82,M83,M84,M85)</f>
        <v>241.91</v>
      </c>
      <c r="N86" s="76" t="n">
        <f aca="false">SUM(N78,N79,N80,N81,N82,N83,N84,N85)</f>
        <v>0</v>
      </c>
      <c r="O86" s="76" t="n">
        <f aca="false">SUM(O78,O79,O80,O81,O82,O83,O84,O85)</f>
        <v>91.777</v>
      </c>
      <c r="P86" s="76" t="n">
        <f aca="false">SUM(P78,P79,P80,P81,P82,P83,P84,P85)</f>
        <v>7</v>
      </c>
      <c r="Q86" s="77" t="n">
        <f aca="false">SUM(Q78,Q79,Q80,Q81,Q82,Q83,Q84,Q85)</f>
        <v>672.65</v>
      </c>
      <c r="R86" s="72" t="n">
        <f aca="false">SUM(R78,R79,R80,R81,R82,R83,R84,R85)</f>
        <v>802.995</v>
      </c>
      <c r="S86" s="72" t="n">
        <f aca="false">SUM(S78,S79,S80,S81,S82,S83,S84,S85)</f>
        <v>884.065</v>
      </c>
    </row>
    <row r="88" customFormat="false" ht="15.75" hidden="false" customHeight="false" outlineLevel="0" collapsed="false">
      <c r="A88" s="62" t="s">
        <v>33</v>
      </c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4"/>
      <c r="R88" s="65"/>
      <c r="S88" s="65"/>
    </row>
    <row r="89" customFormat="false" ht="15.75" hidden="false" customHeight="false" outlineLevel="0" collapsed="false">
      <c r="A89" s="66" t="s">
        <v>34</v>
      </c>
      <c r="B89" s="67"/>
      <c r="C89" s="67"/>
      <c r="D89" s="68" t="n">
        <v>0</v>
      </c>
      <c r="E89" s="68" t="n">
        <v>26.35</v>
      </c>
      <c r="F89" s="68" t="n">
        <v>0</v>
      </c>
      <c r="G89" s="68" t="n">
        <v>31.284</v>
      </c>
      <c r="H89" s="68" t="n">
        <v>0</v>
      </c>
      <c r="I89" s="68" t="n">
        <v>0</v>
      </c>
      <c r="J89" s="68" t="n">
        <v>0</v>
      </c>
      <c r="K89" s="68" t="n">
        <v>0</v>
      </c>
      <c r="L89" s="68" t="n">
        <v>16.94</v>
      </c>
      <c r="M89" s="68" t="n">
        <v>0</v>
      </c>
      <c r="N89" s="68" t="n">
        <v>0</v>
      </c>
      <c r="O89" s="68" t="n">
        <v>0.38</v>
      </c>
      <c r="P89" s="68" t="n">
        <v>15</v>
      </c>
      <c r="Q89" s="69" t="n">
        <f aca="false">SUM(D89,E89,F89,G89,H89,I89,J89,K89,L89,M89,N89,O89,P89)</f>
        <v>89.954</v>
      </c>
      <c r="R89" s="68" t="n">
        <v>35.841</v>
      </c>
      <c r="S89" s="68" t="n">
        <v>30.8</v>
      </c>
      <c r="T89" s="67"/>
      <c r="U89" s="67"/>
    </row>
    <row r="90" customFormat="false" ht="15.75" hidden="false" customHeight="false" outlineLevel="0" collapsed="false">
      <c r="A90" s="70" t="s">
        <v>106</v>
      </c>
      <c r="B90" s="71"/>
      <c r="C90" s="71"/>
      <c r="D90" s="72" t="n">
        <v>0</v>
      </c>
      <c r="E90" s="72" t="n">
        <v>0</v>
      </c>
      <c r="F90" s="72" t="n">
        <v>0</v>
      </c>
      <c r="G90" s="72" t="n">
        <v>137.006</v>
      </c>
      <c r="H90" s="72" t="n">
        <v>0</v>
      </c>
      <c r="I90" s="72" t="n">
        <v>0</v>
      </c>
      <c r="J90" s="72" t="n">
        <v>0</v>
      </c>
      <c r="K90" s="72" t="n">
        <v>0</v>
      </c>
      <c r="L90" s="72" t="n">
        <v>0</v>
      </c>
      <c r="M90" s="72" t="n">
        <v>23.402</v>
      </c>
      <c r="N90" s="72" t="n">
        <v>0</v>
      </c>
      <c r="O90" s="72" t="n">
        <v>0</v>
      </c>
      <c r="P90" s="72" t="n">
        <v>26.887</v>
      </c>
      <c r="Q90" s="73" t="n">
        <f aca="false">SUM(D90,E90,F90,G90,H90,I90,J90,K90,L90,M90,N90,O90,P90)</f>
        <v>187.295</v>
      </c>
      <c r="R90" s="72" t="n">
        <v>171.976</v>
      </c>
      <c r="S90" s="72" t="n">
        <v>185.954</v>
      </c>
    </row>
    <row r="91" customFormat="false" ht="15.75" hidden="false" customHeight="false" outlineLevel="0" collapsed="false">
      <c r="A91" s="74" t="s">
        <v>12</v>
      </c>
      <c r="B91" s="75"/>
      <c r="C91" s="75"/>
      <c r="D91" s="76" t="n">
        <f aca="false">SUM(D89,D90)</f>
        <v>0</v>
      </c>
      <c r="E91" s="76" t="n">
        <f aca="false">SUM(E89,E90)</f>
        <v>26.35</v>
      </c>
      <c r="F91" s="76" t="n">
        <f aca="false">SUM(F89,F90)</f>
        <v>0</v>
      </c>
      <c r="G91" s="76" t="n">
        <f aca="false">SUM(G89,G90)</f>
        <v>168.29</v>
      </c>
      <c r="H91" s="76" t="n">
        <f aca="false">SUM(H89,H90)</f>
        <v>0</v>
      </c>
      <c r="I91" s="76" t="n">
        <f aca="false">SUM(I89,I90)</f>
        <v>0</v>
      </c>
      <c r="J91" s="76" t="n">
        <f aca="false">SUM(J89,J90)</f>
        <v>0</v>
      </c>
      <c r="K91" s="76" t="n">
        <f aca="false">SUM(K89,K90)</f>
        <v>0</v>
      </c>
      <c r="L91" s="76" t="n">
        <f aca="false">SUM(L89,L90)</f>
        <v>16.94</v>
      </c>
      <c r="M91" s="76" t="n">
        <f aca="false">SUM(M89,M90)</f>
        <v>23.402</v>
      </c>
      <c r="N91" s="76" t="n">
        <f aca="false">SUM(N89,N90)</f>
        <v>0</v>
      </c>
      <c r="O91" s="76" t="n">
        <f aca="false">SUM(O89,O90)</f>
        <v>0.38</v>
      </c>
      <c r="P91" s="76" t="n">
        <f aca="false">SUM(P89,P90)</f>
        <v>41.887</v>
      </c>
      <c r="Q91" s="77" t="n">
        <f aca="false">SUM(Q89,Q90)</f>
        <v>277.249</v>
      </c>
      <c r="R91" s="72" t="n">
        <f aca="false">SUM(R89,R90)</f>
        <v>207.817</v>
      </c>
      <c r="S91" s="72" t="n">
        <f aca="false">SUM(S89,S90)</f>
        <v>216.754</v>
      </c>
    </row>
    <row r="93" customFormat="false" ht="15.75" hidden="false" customHeight="false" outlineLevel="0" collapsed="false">
      <c r="A93" s="62" t="s">
        <v>72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4"/>
      <c r="R93" s="65"/>
      <c r="S93" s="65"/>
    </row>
    <row r="94" customFormat="false" ht="15.75" hidden="false" customHeight="false" outlineLevel="0" collapsed="false">
      <c r="A94" s="66" t="s">
        <v>107</v>
      </c>
      <c r="B94" s="67"/>
      <c r="C94" s="67"/>
      <c r="D94" s="68" t="n">
        <v>0</v>
      </c>
      <c r="E94" s="68" t="n">
        <v>0</v>
      </c>
      <c r="F94" s="68" t="n">
        <v>230.991</v>
      </c>
      <c r="G94" s="68" t="n">
        <v>0</v>
      </c>
      <c r="H94" s="68" t="n">
        <v>0</v>
      </c>
      <c r="I94" s="68" t="n">
        <v>0</v>
      </c>
      <c r="J94" s="68" t="n">
        <v>0</v>
      </c>
      <c r="K94" s="68" t="n">
        <v>0</v>
      </c>
      <c r="L94" s="68" t="n">
        <v>0</v>
      </c>
      <c r="M94" s="68" t="n">
        <v>0</v>
      </c>
      <c r="N94" s="68" t="n">
        <v>0</v>
      </c>
      <c r="O94" s="68" t="n">
        <v>0</v>
      </c>
      <c r="P94" s="68" t="n">
        <v>0</v>
      </c>
      <c r="Q94" s="69" t="n">
        <f aca="false">SUM(D94,E94,F94,G94,H94,I94,J94,K94,L94,M94,N94,O94,P94)</f>
        <v>230.991</v>
      </c>
      <c r="R94" s="68" t="n">
        <v>6.5</v>
      </c>
      <c r="S94" s="68" t="n">
        <v>192.56</v>
      </c>
      <c r="T94" s="67"/>
      <c r="U94" s="67"/>
    </row>
    <row r="95" customFormat="false" ht="15.75" hidden="false" customHeight="false" outlineLevel="0" collapsed="false">
      <c r="A95" s="74" t="s">
        <v>12</v>
      </c>
      <c r="B95" s="75"/>
      <c r="C95" s="75"/>
      <c r="D95" s="76" t="n">
        <f aca="false">D94</f>
        <v>0</v>
      </c>
      <c r="E95" s="76" t="n">
        <f aca="false">E94</f>
        <v>0</v>
      </c>
      <c r="F95" s="76" t="n">
        <f aca="false">F94</f>
        <v>230.991</v>
      </c>
      <c r="G95" s="76" t="n">
        <f aca="false">G94</f>
        <v>0</v>
      </c>
      <c r="H95" s="76" t="n">
        <f aca="false">H94</f>
        <v>0</v>
      </c>
      <c r="I95" s="76" t="n">
        <f aca="false">I94</f>
        <v>0</v>
      </c>
      <c r="J95" s="76" t="n">
        <f aca="false">J94</f>
        <v>0</v>
      </c>
      <c r="K95" s="76" t="n">
        <f aca="false">K94</f>
        <v>0</v>
      </c>
      <c r="L95" s="76" t="n">
        <f aca="false">L94</f>
        <v>0</v>
      </c>
      <c r="M95" s="76" t="n">
        <f aca="false">M94</f>
        <v>0</v>
      </c>
      <c r="N95" s="76" t="n">
        <f aca="false">N94</f>
        <v>0</v>
      </c>
      <c r="O95" s="76" t="n">
        <f aca="false">O94</f>
        <v>0</v>
      </c>
      <c r="P95" s="76" t="n">
        <f aca="false">P94</f>
        <v>0</v>
      </c>
      <c r="Q95" s="77" t="n">
        <f aca="false">Q94</f>
        <v>230.991</v>
      </c>
      <c r="R95" s="72" t="n">
        <f aca="false">R94</f>
        <v>6.5</v>
      </c>
      <c r="S95" s="72" t="n">
        <f aca="false">S94</f>
        <v>192.56</v>
      </c>
    </row>
    <row r="97" customFormat="false" ht="33.95" hidden="false" customHeight="true" outlineLevel="0" collapsed="false">
      <c r="A97" s="78" t="s">
        <v>114</v>
      </c>
      <c r="B97" s="79"/>
      <c r="C97" s="79"/>
      <c r="D97" s="80" t="n">
        <f aca="false">SUM(D22,D30,D37,D42,D51,D61,D69,D75,D86,D91,D95)</f>
        <v>580.433</v>
      </c>
      <c r="E97" s="80" t="n">
        <f aca="false">SUM(E22,E30,E37,E42,E51,E61,E69,E75,E86,E91,E95)</f>
        <v>327.233</v>
      </c>
      <c r="F97" s="80" t="n">
        <f aca="false">SUM(F22,F30,F37,F42,F51,F61,F69,F75,F86,F91,F95)</f>
        <v>1030.884</v>
      </c>
      <c r="G97" s="80" t="n">
        <f aca="false">SUM(G22,G30,G37,G42,G51,G61,G69,G75,G86,G91,G95)</f>
        <v>2047.626</v>
      </c>
      <c r="H97" s="80" t="n">
        <f aca="false">SUM(H22,H30,H37,H42,H51,H61,H69,H75,H86,H91,H95)</f>
        <v>0</v>
      </c>
      <c r="I97" s="80" t="n">
        <f aca="false">SUM(I22,I30,I37,I42,I51,I61,I69,I75,I86,I91,I95)</f>
        <v>77.769</v>
      </c>
      <c r="J97" s="80" t="n">
        <f aca="false">SUM(J22,J30,J37,J42,J51,J61,J69,J75,J86,J91,J95)</f>
        <v>323.52</v>
      </c>
      <c r="K97" s="80" t="n">
        <f aca="false">SUM(K22,K30,K37,K42,K51,K61,K69,K75,K86,K91,K95)</f>
        <v>16.3</v>
      </c>
      <c r="L97" s="80" t="n">
        <f aca="false">SUM(L22,L30,L37,L42,L51,L61,L69,L75,L86,L91,L95)</f>
        <v>258.75</v>
      </c>
      <c r="M97" s="80" t="n">
        <f aca="false">SUM(M22,M30,M37,M42,M51,M61,M69,M75,M86,M91,M95)</f>
        <v>1229.522</v>
      </c>
      <c r="N97" s="80" t="n">
        <f aca="false">SUM(N22,N30,N37,N42,N51,N61,N69,N75,N86,N91,N95)</f>
        <v>250.882</v>
      </c>
      <c r="O97" s="80" t="n">
        <f aca="false">SUM(O22,O30,O37,O42,O51,O61,O69,O75,O86,O91,O95)</f>
        <v>92.157</v>
      </c>
      <c r="P97" s="80" t="n">
        <f aca="false">SUM(P22,P30,P37,P42,P51,P61,P69,P75,P86,P91,P95)</f>
        <v>48.887</v>
      </c>
      <c r="Q97" s="80" t="n">
        <f aca="false">SUM(Q22,Q30,Q37,Q42,Q51,Q61,Q69,Q75,Q86,Q91,Q95)</f>
        <v>6283.963</v>
      </c>
      <c r="R97" s="80" t="n">
        <f aca="false">SUM(R22,R30,R37,R42,R51,R61,R69,R75,R86,R91,R95)</f>
        <v>5257.482</v>
      </c>
      <c r="S97" s="81" t="n">
        <f aca="false">SUM(S22,S30,S37,S42,S51,S61,S69,S75,S86,S91,S95)</f>
        <v>6360.236</v>
      </c>
    </row>
    <row r="99" customFormat="false" ht="15" hidden="false" customHeight="false" outlineLevel="0" collapsed="false">
      <c r="A99" s="82" t="s">
        <v>46</v>
      </c>
      <c r="B99" s="83"/>
      <c r="C99" s="83"/>
      <c r="D99" s="84" t="n">
        <v>466.967</v>
      </c>
      <c r="E99" s="84" t="n">
        <v>252.407</v>
      </c>
      <c r="F99" s="84" t="n">
        <v>515.175</v>
      </c>
      <c r="G99" s="84" t="n">
        <v>1826.63</v>
      </c>
      <c r="H99" s="84" t="n">
        <v>0</v>
      </c>
      <c r="I99" s="84" t="n">
        <v>80.108</v>
      </c>
      <c r="J99" s="84" t="n">
        <v>363.518</v>
      </c>
      <c r="K99" s="84" t="n">
        <v>7.1</v>
      </c>
      <c r="L99" s="84" t="n">
        <v>163.26</v>
      </c>
      <c r="M99" s="84" t="n">
        <v>1009.18</v>
      </c>
      <c r="N99" s="84" t="n">
        <v>396.939</v>
      </c>
      <c r="O99" s="84" t="n">
        <v>137.36</v>
      </c>
      <c r="P99" s="84" t="n">
        <v>38.838</v>
      </c>
      <c r="R99" s="85" t="s">
        <v>115</v>
      </c>
      <c r="S99" s="85" t="s">
        <v>115</v>
      </c>
    </row>
    <row r="100" s="88" customFormat="true" ht="15" hidden="false" customHeight="false" outlineLevel="0" collapsed="false">
      <c r="A100" s="86" t="s">
        <v>116</v>
      </c>
      <c r="B100" s="87"/>
      <c r="C100" s="87"/>
      <c r="D100" s="87" t="n">
        <f aca="false">IF(OR(D99=0,D99="-"),"-",IF(D97="-",(0-D99)/D99,(D97-D99)/D99))</f>
        <v>0.242985050335463</v>
      </c>
      <c r="E100" s="87" t="n">
        <f aca="false">IF(OR(E99=0,E99="-"),"-",IF(E97="-",(0-E99)/E99,(E97-E99)/E99))</f>
        <v>0.296449781503682</v>
      </c>
      <c r="F100" s="87" t="n">
        <f aca="false">IF(OR(F99=0,F99="-"),"-",IF(F97="-",(0-F99)/F99,(F97-F99)/F99))</f>
        <v>1.00103654098122</v>
      </c>
      <c r="G100" s="87" t="n">
        <f aca="false">IF(OR(G99=0,G99="-"),"-",IF(G97="-",(0-G99)/G99,(G97-G99)/G99))</f>
        <v>0.120985640222705</v>
      </c>
      <c r="H100" s="87" t="str">
        <f aca="false">IF(OR(H99=0,H99="-"),"-",IF(H97="-",(0-H99)/H99,(H97-H99)/H99))</f>
        <v>-</v>
      </c>
      <c r="I100" s="87" t="n">
        <f aca="false">IF(OR(I99=0,I99="-"),"-",IF(I97="-",(0-I99)/I99,(I97-I99)/I99))</f>
        <v>-0.0291980825885055</v>
      </c>
      <c r="J100" s="87" t="n">
        <f aca="false">IF(OR(J99=0,J99="-"),"-",IF(J97="-",(0-J99)/J99,(J97-J99)/J99))</f>
        <v>-0.110030314867489</v>
      </c>
      <c r="K100" s="87" t="n">
        <f aca="false">IF(OR(K99=0,K99="-"),"-",IF(K97="-",(0-K99)/K99,(K97-K99)/K99))</f>
        <v>1.29577464788732</v>
      </c>
      <c r="L100" s="87" t="n">
        <f aca="false">IF(OR(L99=0,L99="-"),"-",IF(L97="-",(0-L99)/L99,(L97-L99)/L99))</f>
        <v>0.584895259095921</v>
      </c>
      <c r="M100" s="87" t="n">
        <f aca="false">IF(OR(M99=0,M99="-"),"-",IF(M97="-",(0-M99)/M99,(M97-M99)/M99))</f>
        <v>0.218337660278642</v>
      </c>
      <c r="N100" s="87" t="n">
        <f aca="false">IF(OR(N99=0,N99="-"),"-",IF(N97="-",(0-N99)/N99,(N97-N99)/N99))</f>
        <v>-0.367958300897619</v>
      </c>
      <c r="O100" s="87" t="n">
        <f aca="false">IF(OR(O99=0,O99="-"),"-",IF(O97="-",(0-O99)/O99,(O97-O99)/O99))</f>
        <v>-0.329084158415842</v>
      </c>
      <c r="P100" s="87" t="n">
        <f aca="false">IF(OR(P99=0,P99="-"),"-",IF(P97="-",(0-P99)/P99,(P97-P99)/P99))</f>
        <v>0.258741438797054</v>
      </c>
      <c r="R100" s="89" t="s">
        <v>117</v>
      </c>
      <c r="S100" s="89" t="s">
        <v>118</v>
      </c>
    </row>
    <row r="101" customFormat="false" ht="15" hidden="false" customHeight="false" outlineLevel="0" collapsed="false">
      <c r="A101" s="82" t="s">
        <v>47</v>
      </c>
      <c r="B101" s="83"/>
      <c r="C101" s="83"/>
      <c r="D101" s="84" t="n">
        <v>325.312</v>
      </c>
      <c r="E101" s="84" t="n">
        <v>298.984</v>
      </c>
      <c r="F101" s="84" t="n">
        <v>968.631</v>
      </c>
      <c r="G101" s="84" t="n">
        <v>2331.579</v>
      </c>
      <c r="H101" s="84" t="n">
        <v>0</v>
      </c>
      <c r="I101" s="84" t="n">
        <v>128.145</v>
      </c>
      <c r="J101" s="84" t="n">
        <v>221.12</v>
      </c>
      <c r="K101" s="84" t="n">
        <v>16.025</v>
      </c>
      <c r="L101" s="84" t="n">
        <v>148.485</v>
      </c>
      <c r="M101" s="84" t="n">
        <v>1369.938</v>
      </c>
      <c r="N101" s="84" t="n">
        <v>299.273</v>
      </c>
      <c r="O101" s="84" t="n">
        <v>135.844</v>
      </c>
      <c r="P101" s="84" t="n">
        <v>116.9</v>
      </c>
      <c r="R101" s="90" t="n">
        <f aca="false">IF(OR(R97=0,R97="-"),"-",IF(Q97="-",(0-R97)/R97,(Q97-R97)/R97))</f>
        <v>0.195241942815972</v>
      </c>
      <c r="S101" s="90" t="n">
        <f aca="false">IF(OR(S97=0,S97="-"),"-",IF(R97="-",(0-S97)/S97,(R97-S97)/S97))</f>
        <v>-0.173382560018213</v>
      </c>
    </row>
    <row r="102" s="88" customFormat="true" ht="15" hidden="false" customHeight="false" outlineLevel="0" collapsed="false">
      <c r="A102" s="87" t="s">
        <v>119</v>
      </c>
      <c r="B102" s="87"/>
      <c r="C102" s="87"/>
      <c r="D102" s="87" t="n">
        <f aca="false">IF(OR(D101=0,D101="-"),"-",IF(D99="-",(0-D101)/D101,(D99-D101)/D101))</f>
        <v>0.435443512689357</v>
      </c>
      <c r="E102" s="87" t="n">
        <f aca="false">IF(OR(E101=0,E101="-"),"-",IF(E99="-",(0-E101)/E101,(E99-E101)/E101))</f>
        <v>-0.1557842560137</v>
      </c>
      <c r="F102" s="87" t="n">
        <f aca="false">IF(OR(F101=0,F101="-"),"-",IF(F99="-",(0-F101)/F101,(F99-F101)/F101))</f>
        <v>-0.468141118754201</v>
      </c>
      <c r="G102" s="87" t="n">
        <f aca="false">IF(OR(G101=0,G101="-"),"-",IF(G99="-",(0-G101)/G101,(G99-G101)/G101))</f>
        <v>-0.216569543644028</v>
      </c>
      <c r="H102" s="87" t="str">
        <f aca="false">IF(OR(H101=0,H101="-"),"-",IF(H99="-",(0-H101)/H101,(H99-H101)/H101))</f>
        <v>-</v>
      </c>
      <c r="I102" s="87" t="n">
        <f aca="false">IF(OR(I101=0,I101="-"),"-",IF(I99="-",(0-I101)/I101,(I99-I101)/I101))</f>
        <v>-0.374864411408951</v>
      </c>
      <c r="J102" s="87" t="n">
        <f aca="false">IF(OR(J101=0,J101="-"),"-",IF(J99="-",(0-J101)/J101,(J99-J101)/J101))</f>
        <v>0.64398516642547</v>
      </c>
      <c r="K102" s="87" t="n">
        <f aca="false">IF(OR(K101=0,K101="-"),"-",IF(K99="-",(0-K101)/K101,(K99-K101)/K101))</f>
        <v>-0.556942277691108</v>
      </c>
      <c r="L102" s="87" t="n">
        <f aca="false">IF(OR(L101=0,L101="-"),"-",IF(L99="-",(0-L101)/L101,(L99-L101)/L101))</f>
        <v>0.0995050005051014</v>
      </c>
      <c r="M102" s="87" t="n">
        <f aca="false">IF(OR(M101=0,M101="-"),"-",IF(M99="-",(0-M101)/M101,(M99-M101)/M101))</f>
        <v>-0.263338924827255</v>
      </c>
      <c r="N102" s="87" t="n">
        <f aca="false">IF(OR(N101=0,N101="-"),"-",IF(N99="-",(0-N101)/N101,(N99-N101)/N101))</f>
        <v>0.326344174048444</v>
      </c>
      <c r="O102" s="87" t="n">
        <f aca="false">IF(OR(O101=0,O101="-"),"-",IF(O99="-",(0-O101)/O101,(O99-O101)/O101))</f>
        <v>0.0111598598392275</v>
      </c>
      <c r="P102" s="87" t="n">
        <f aca="false">IF(OR(P101=0,P101="-"),"-",IF(P99="-",(0-P101)/P101,(P99-P101)/P101))</f>
        <v>-0.667767322497862</v>
      </c>
    </row>
  </sheetData>
  <mergeCells count="115">
    <mergeCell ref="A1:R1"/>
    <mergeCell ref="A2:R2"/>
    <mergeCell ref="A3:R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6"/>
    <mergeCell ref="R5:R6"/>
    <mergeCell ref="S5:S6"/>
    <mergeCell ref="B8:C8"/>
    <mergeCell ref="B9:C9"/>
    <mergeCell ref="T9:U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T25:U25"/>
    <mergeCell ref="B26:C26"/>
    <mergeCell ref="B27:C27"/>
    <mergeCell ref="B28:C28"/>
    <mergeCell ref="B29:C29"/>
    <mergeCell ref="B30:C30"/>
    <mergeCell ref="B32:C32"/>
    <mergeCell ref="B33:C33"/>
    <mergeCell ref="T33:U33"/>
    <mergeCell ref="B34:C34"/>
    <mergeCell ref="B35:C35"/>
    <mergeCell ref="B36:C36"/>
    <mergeCell ref="B37:C37"/>
    <mergeCell ref="B39:C39"/>
    <mergeCell ref="B40:C40"/>
    <mergeCell ref="T40:U40"/>
    <mergeCell ref="B41:C41"/>
    <mergeCell ref="B42:C42"/>
    <mergeCell ref="B44:C44"/>
    <mergeCell ref="B45:C45"/>
    <mergeCell ref="T45:U45"/>
    <mergeCell ref="B46:C46"/>
    <mergeCell ref="B47:C47"/>
    <mergeCell ref="B48:C48"/>
    <mergeCell ref="B49:C49"/>
    <mergeCell ref="B50:C50"/>
    <mergeCell ref="B51:C51"/>
    <mergeCell ref="B53:C53"/>
    <mergeCell ref="B54:C54"/>
    <mergeCell ref="T54:U54"/>
    <mergeCell ref="B55:C55"/>
    <mergeCell ref="B56:C56"/>
    <mergeCell ref="B57:C57"/>
    <mergeCell ref="B58:C58"/>
    <mergeCell ref="B59:C59"/>
    <mergeCell ref="B60:C60"/>
    <mergeCell ref="B61:C61"/>
    <mergeCell ref="B63:C63"/>
    <mergeCell ref="B64:C64"/>
    <mergeCell ref="T64:U64"/>
    <mergeCell ref="B65:C65"/>
    <mergeCell ref="B66:C66"/>
    <mergeCell ref="B67:C67"/>
    <mergeCell ref="B68:C68"/>
    <mergeCell ref="B69:C69"/>
    <mergeCell ref="B71:C71"/>
    <mergeCell ref="B72:C72"/>
    <mergeCell ref="T72:U72"/>
    <mergeCell ref="B73:C73"/>
    <mergeCell ref="B74:C74"/>
    <mergeCell ref="B75:C75"/>
    <mergeCell ref="B77:C77"/>
    <mergeCell ref="B78:C78"/>
    <mergeCell ref="T78:U78"/>
    <mergeCell ref="B79:C79"/>
    <mergeCell ref="B80:C80"/>
    <mergeCell ref="B81:C81"/>
    <mergeCell ref="B82:C82"/>
    <mergeCell ref="B83:C83"/>
    <mergeCell ref="B84:C84"/>
    <mergeCell ref="B85:C85"/>
    <mergeCell ref="B86:C86"/>
    <mergeCell ref="B88:C88"/>
    <mergeCell ref="B89:C89"/>
    <mergeCell ref="T89:U89"/>
    <mergeCell ref="B90:C90"/>
    <mergeCell ref="B91:C91"/>
    <mergeCell ref="B93:C93"/>
    <mergeCell ref="B94:C94"/>
    <mergeCell ref="T94:U94"/>
    <mergeCell ref="B95:C95"/>
    <mergeCell ref="B97:C97"/>
    <mergeCell ref="B99:C99"/>
    <mergeCell ref="B100:C100"/>
    <mergeCell ref="B101:C101"/>
    <mergeCell ref="B102:C102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85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23.8502024291498"/>
    <col collapsed="false" hidden="false" max="3" min="2" style="0" width="1.57085020242915"/>
    <col collapsed="false" hidden="false" max="16" min="4" style="0" width="8.1417004048583"/>
    <col collapsed="false" hidden="false" max="19" min="17" style="0" width="12.7125506072875"/>
    <col collapsed="false" hidden="false" max="1025" min="20" style="0" width="9.1417004048583"/>
  </cols>
  <sheetData>
    <row r="1" customFormat="false" ht="23.25" hidden="false" customHeight="false" outlineLevel="0" collapsed="false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</row>
    <row r="5" customFormat="false" ht="51" hidden="false" customHeight="true" outlineLevel="0" collapsed="false">
      <c r="A5" s="6" t="s">
        <v>8</v>
      </c>
      <c r="B5" s="57" t="s">
        <v>109</v>
      </c>
      <c r="C5" s="57" t="s">
        <v>110</v>
      </c>
      <c r="D5" s="58" t="s">
        <v>11</v>
      </c>
      <c r="E5" s="58" t="s">
        <v>19</v>
      </c>
      <c r="F5" s="58" t="s">
        <v>20</v>
      </c>
      <c r="G5" s="58" t="s">
        <v>21</v>
      </c>
      <c r="H5" s="58" t="s">
        <v>22</v>
      </c>
      <c r="I5" s="58" t="s">
        <v>23</v>
      </c>
      <c r="J5" s="58" t="s">
        <v>24</v>
      </c>
      <c r="K5" s="58" t="s">
        <v>25</v>
      </c>
      <c r="L5" s="58" t="s">
        <v>27</v>
      </c>
      <c r="M5" s="58" t="s">
        <v>28</v>
      </c>
      <c r="N5" s="58" t="s">
        <v>30</v>
      </c>
      <c r="O5" s="58" t="s">
        <v>32</v>
      </c>
      <c r="P5" s="58" t="s">
        <v>35</v>
      </c>
      <c r="Q5" s="59" t="s">
        <v>111</v>
      </c>
      <c r="R5" s="59" t="s">
        <v>111</v>
      </c>
      <c r="S5" s="59" t="s">
        <v>111</v>
      </c>
    </row>
    <row r="6" customFormat="false" ht="15" hidden="false" customHeight="false" outlineLevel="0" collapsed="false">
      <c r="A6" s="60" t="s">
        <v>112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customFormat="false" ht="15.75" hidden="false" customHeight="false" outlineLevel="0" collapsed="false">
      <c r="A7" s="60" t="s">
        <v>113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61" t="n">
        <v>2014</v>
      </c>
      <c r="R7" s="61" t="n">
        <v>2013</v>
      </c>
      <c r="S7" s="61" t="n">
        <v>2012</v>
      </c>
    </row>
    <row r="8" customFormat="false" ht="15.75" hidden="false" customHeight="false" outlineLevel="0" collapsed="false">
      <c r="A8" s="62" t="s">
        <v>59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4"/>
      <c r="R8" s="65"/>
      <c r="S8" s="65"/>
    </row>
    <row r="9" customFormat="false" ht="15.75" hidden="false" customHeight="false" outlineLevel="0" collapsed="false">
      <c r="A9" s="66" t="s">
        <v>60</v>
      </c>
      <c r="B9" s="67"/>
      <c r="C9" s="67"/>
      <c r="D9" s="68" t="n">
        <v>0</v>
      </c>
      <c r="E9" s="68" t="n">
        <v>0</v>
      </c>
      <c r="F9" s="68" t="n">
        <v>0</v>
      </c>
      <c r="G9" s="68" t="n">
        <v>0</v>
      </c>
      <c r="H9" s="68" t="n">
        <v>0</v>
      </c>
      <c r="I9" s="68" t="n">
        <v>0</v>
      </c>
      <c r="J9" s="68" t="n">
        <v>0</v>
      </c>
      <c r="K9" s="68" t="n">
        <v>0</v>
      </c>
      <c r="L9" s="68" t="n">
        <v>0</v>
      </c>
      <c r="M9" s="68" t="n">
        <v>0</v>
      </c>
      <c r="N9" s="68" t="n">
        <v>0</v>
      </c>
      <c r="O9" s="68" t="n">
        <v>0</v>
      </c>
      <c r="P9" s="68" t="n">
        <v>0</v>
      </c>
      <c r="Q9" s="69" t="n">
        <f aca="false">SUM(D9,E9,F9,G9,H9,I9,J9,K9,L9,M9,N9,O9,P9)</f>
        <v>0</v>
      </c>
      <c r="R9" s="68" t="n">
        <v>0</v>
      </c>
      <c r="S9" s="68" t="n">
        <v>13.05</v>
      </c>
      <c r="T9" s="67"/>
      <c r="U9" s="67"/>
    </row>
    <row r="10" customFormat="false" ht="15.75" hidden="false" customHeight="false" outlineLevel="0" collapsed="false">
      <c r="A10" s="70" t="s">
        <v>61</v>
      </c>
      <c r="B10" s="71"/>
      <c r="C10" s="71"/>
      <c r="D10" s="72" t="n">
        <v>0</v>
      </c>
      <c r="E10" s="72" t="n">
        <v>0</v>
      </c>
      <c r="F10" s="72" t="n">
        <v>5.538</v>
      </c>
      <c r="G10" s="72" t="n">
        <v>6.878</v>
      </c>
      <c r="H10" s="72" t="n">
        <v>0</v>
      </c>
      <c r="I10" s="72" t="n">
        <v>0</v>
      </c>
      <c r="J10" s="72" t="n">
        <v>0</v>
      </c>
      <c r="K10" s="72" t="n">
        <v>0</v>
      </c>
      <c r="L10" s="72" t="n">
        <v>0</v>
      </c>
      <c r="M10" s="72" t="n">
        <v>0</v>
      </c>
      <c r="N10" s="72" t="n">
        <v>0</v>
      </c>
      <c r="O10" s="72" t="n">
        <v>0</v>
      </c>
      <c r="P10" s="72" t="n">
        <v>0</v>
      </c>
      <c r="Q10" s="73" t="n">
        <f aca="false">SUM(D10,E10,F10,G10,H10,I10,J10,K10,L10,M10,N10,O10,P10)</f>
        <v>12.416</v>
      </c>
      <c r="R10" s="72" t="n">
        <v>19.424</v>
      </c>
      <c r="S10" s="72" t="n">
        <v>3.841</v>
      </c>
    </row>
    <row r="11" customFormat="false" ht="15.75" hidden="false" customHeight="false" outlineLevel="0" collapsed="false">
      <c r="A11" s="66" t="s">
        <v>63</v>
      </c>
      <c r="B11" s="67"/>
      <c r="C11" s="67"/>
      <c r="D11" s="68" t="n">
        <v>0</v>
      </c>
      <c r="E11" s="68" t="n">
        <v>10.301</v>
      </c>
      <c r="F11" s="68" t="n">
        <v>3.881</v>
      </c>
      <c r="G11" s="68" t="n">
        <v>48.455</v>
      </c>
      <c r="H11" s="68" t="n">
        <v>0</v>
      </c>
      <c r="I11" s="68" t="n">
        <v>0</v>
      </c>
      <c r="J11" s="68" t="n">
        <v>0</v>
      </c>
      <c r="K11" s="68" t="n">
        <v>0</v>
      </c>
      <c r="L11" s="68" t="n">
        <v>0</v>
      </c>
      <c r="M11" s="68" t="n">
        <v>0</v>
      </c>
      <c r="N11" s="68" t="n">
        <v>0</v>
      </c>
      <c r="O11" s="68" t="n">
        <v>0</v>
      </c>
      <c r="P11" s="68" t="n">
        <v>0</v>
      </c>
      <c r="Q11" s="69" t="n">
        <f aca="false">SUM(D11,E11,F11,G11,H11,I11,J11,K11,L11,M11,N11,O11,P11)</f>
        <v>62.637</v>
      </c>
      <c r="R11" s="68" t="n">
        <v>38.654</v>
      </c>
      <c r="S11" s="68" t="n">
        <v>39.287</v>
      </c>
    </row>
    <row r="12" customFormat="false" ht="15.75" hidden="false" customHeight="false" outlineLevel="0" collapsed="false">
      <c r="A12" s="70" t="s">
        <v>65</v>
      </c>
      <c r="B12" s="71"/>
      <c r="C12" s="71"/>
      <c r="D12" s="72" t="n">
        <v>0</v>
      </c>
      <c r="E12" s="72" t="n">
        <v>0</v>
      </c>
      <c r="F12" s="72" t="n">
        <v>0</v>
      </c>
      <c r="G12" s="72" t="n">
        <v>0</v>
      </c>
      <c r="H12" s="72" t="n">
        <v>0</v>
      </c>
      <c r="I12" s="72" t="n">
        <v>0</v>
      </c>
      <c r="J12" s="72" t="n">
        <v>0</v>
      </c>
      <c r="K12" s="72" t="n">
        <v>0</v>
      </c>
      <c r="L12" s="72" t="n">
        <v>0</v>
      </c>
      <c r="M12" s="72" t="n">
        <v>0</v>
      </c>
      <c r="N12" s="72" t="n">
        <v>15.734</v>
      </c>
      <c r="O12" s="72" t="n">
        <v>0</v>
      </c>
      <c r="P12" s="72" t="n">
        <v>0</v>
      </c>
      <c r="Q12" s="73" t="n">
        <f aca="false">SUM(D12,E12,F12,G12,H12,I12,J12,K12,L12,M12,N12,O12,P12)</f>
        <v>15.734</v>
      </c>
      <c r="R12" s="72" t="n">
        <v>21.312</v>
      </c>
      <c r="S12" s="72" t="n">
        <v>7.3</v>
      </c>
    </row>
    <row r="13" customFormat="false" ht="15.75" hidden="false" customHeight="false" outlineLevel="0" collapsed="false">
      <c r="A13" s="66" t="s">
        <v>66</v>
      </c>
      <c r="B13" s="67"/>
      <c r="C13" s="67"/>
      <c r="D13" s="68" t="n">
        <v>0</v>
      </c>
      <c r="E13" s="68" t="n">
        <v>18.612</v>
      </c>
      <c r="F13" s="68" t="n">
        <v>30.297</v>
      </c>
      <c r="G13" s="68" t="n">
        <v>0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9" t="n">
        <f aca="false">SUM(D13,E13,F13,G13,H13,I13,J13,K13,L13,M13,N13,O13,P13)</f>
        <v>48.909</v>
      </c>
      <c r="R13" s="68" t="n">
        <v>24.309</v>
      </c>
      <c r="S13" s="68" t="n">
        <v>15.2</v>
      </c>
    </row>
    <row r="14" customFormat="false" ht="15.75" hidden="false" customHeight="false" outlineLevel="0" collapsed="false">
      <c r="A14" s="70" t="s">
        <v>67</v>
      </c>
      <c r="B14" s="71"/>
      <c r="C14" s="71"/>
      <c r="D14" s="72" t="n">
        <v>0</v>
      </c>
      <c r="E14" s="72" t="n">
        <v>0</v>
      </c>
      <c r="F14" s="72" t="n">
        <v>0</v>
      </c>
      <c r="G14" s="72" t="n">
        <v>0</v>
      </c>
      <c r="H14" s="72" t="n">
        <v>0</v>
      </c>
      <c r="I14" s="72" t="n">
        <v>0</v>
      </c>
      <c r="J14" s="72" t="n">
        <v>0</v>
      </c>
      <c r="K14" s="72" t="n">
        <v>0</v>
      </c>
      <c r="L14" s="72" t="n">
        <v>0</v>
      </c>
      <c r="M14" s="72" t="n">
        <v>0</v>
      </c>
      <c r="N14" s="72" t="n">
        <v>0</v>
      </c>
      <c r="O14" s="72" t="n">
        <v>0</v>
      </c>
      <c r="P14" s="72" t="n">
        <v>0</v>
      </c>
      <c r="Q14" s="73" t="n">
        <f aca="false">SUM(D14,E14,F14,G14,H14,I14,J14,K14,L14,M14,N14,O14,P14)</f>
        <v>0</v>
      </c>
      <c r="R14" s="72" t="n">
        <v>0</v>
      </c>
      <c r="S14" s="72" t="n">
        <v>33.071</v>
      </c>
    </row>
    <row r="15" customFormat="false" ht="15.75" hidden="false" customHeight="false" outlineLevel="0" collapsed="false">
      <c r="A15" s="66" t="s">
        <v>69</v>
      </c>
      <c r="B15" s="67"/>
      <c r="C15" s="67"/>
      <c r="D15" s="68" t="n">
        <v>0</v>
      </c>
      <c r="E15" s="68" t="n">
        <v>0</v>
      </c>
      <c r="F15" s="68" t="n">
        <v>0.903</v>
      </c>
      <c r="G15" s="68" t="n">
        <v>0</v>
      </c>
      <c r="H15" s="68" t="n">
        <v>0</v>
      </c>
      <c r="I15" s="68" t="n">
        <v>0</v>
      </c>
      <c r="J15" s="68" t="n">
        <v>0</v>
      </c>
      <c r="K15" s="68" t="n">
        <v>0</v>
      </c>
      <c r="L15" s="68" t="n">
        <v>0</v>
      </c>
      <c r="M15" s="68" t="n">
        <v>0</v>
      </c>
      <c r="N15" s="68" t="n">
        <v>0</v>
      </c>
      <c r="O15" s="68" t="n">
        <v>0</v>
      </c>
      <c r="P15" s="68" t="n">
        <v>0</v>
      </c>
      <c r="Q15" s="69" t="n">
        <f aca="false">SUM(D15,E15,F15,G15,H15,I15,J15,K15,L15,M15,N15,O15,P15)</f>
        <v>0.903</v>
      </c>
      <c r="R15" s="68" t="n">
        <v>0</v>
      </c>
      <c r="S15" s="68" t="n">
        <v>6.372</v>
      </c>
    </row>
    <row r="16" customFormat="false" ht="15.75" hidden="false" customHeight="false" outlineLevel="0" collapsed="false">
      <c r="A16" s="70" t="s">
        <v>70</v>
      </c>
      <c r="B16" s="71"/>
      <c r="C16" s="71"/>
      <c r="D16" s="72" t="n">
        <v>0</v>
      </c>
      <c r="E16" s="72" t="n">
        <v>0</v>
      </c>
      <c r="F16" s="72" t="n">
        <v>0</v>
      </c>
      <c r="G16" s="72" t="n">
        <v>25.033</v>
      </c>
      <c r="H16" s="72" t="n">
        <v>0</v>
      </c>
      <c r="I16" s="72" t="n">
        <v>0</v>
      </c>
      <c r="J16" s="72" t="n">
        <v>0</v>
      </c>
      <c r="K16" s="72" t="n">
        <v>0</v>
      </c>
      <c r="L16" s="72" t="n">
        <v>0</v>
      </c>
      <c r="M16" s="72" t="n">
        <v>0</v>
      </c>
      <c r="N16" s="72" t="n">
        <v>0</v>
      </c>
      <c r="O16" s="72" t="n">
        <v>0</v>
      </c>
      <c r="P16" s="72" t="n">
        <v>0</v>
      </c>
      <c r="Q16" s="73" t="n">
        <f aca="false">SUM(D16,E16,F16,G16,H16,I16,J16,K16,L16,M16,N16,O16,P16)</f>
        <v>25.033</v>
      </c>
      <c r="R16" s="72" t="n">
        <v>24.362</v>
      </c>
      <c r="S16" s="72" t="n">
        <v>9.499</v>
      </c>
    </row>
    <row r="17" customFormat="false" ht="15.75" hidden="false" customHeight="false" outlineLevel="0" collapsed="false">
      <c r="A17" s="66" t="s">
        <v>71</v>
      </c>
      <c r="B17" s="67"/>
      <c r="C17" s="67"/>
      <c r="D17" s="68" t="n">
        <v>0</v>
      </c>
      <c r="E17" s="68" t="n">
        <v>0</v>
      </c>
      <c r="F17" s="68" t="n">
        <v>0</v>
      </c>
      <c r="G17" s="68" t="n">
        <v>0</v>
      </c>
      <c r="H17" s="68" t="n">
        <v>0</v>
      </c>
      <c r="I17" s="68" t="n">
        <v>0</v>
      </c>
      <c r="J17" s="68" t="n">
        <v>0</v>
      </c>
      <c r="K17" s="68" t="n">
        <v>0</v>
      </c>
      <c r="L17" s="68" t="n">
        <v>0</v>
      </c>
      <c r="M17" s="68" t="n">
        <v>0</v>
      </c>
      <c r="N17" s="68" t="n">
        <v>0</v>
      </c>
      <c r="O17" s="68" t="n">
        <v>0</v>
      </c>
      <c r="P17" s="68" t="n">
        <v>0</v>
      </c>
      <c r="Q17" s="69" t="n">
        <f aca="false">SUM(D17,E17,F17,G17,H17,I17,J17,K17,L17,M17,N17,O17,P17)</f>
        <v>0</v>
      </c>
      <c r="R17" s="68" t="n">
        <v>0</v>
      </c>
      <c r="S17" s="68" t="n">
        <v>1.025</v>
      </c>
    </row>
    <row r="18" customFormat="false" ht="15.75" hidden="false" customHeight="false" outlineLevel="0" collapsed="false">
      <c r="A18" s="74" t="s">
        <v>12</v>
      </c>
      <c r="B18" s="75"/>
      <c r="C18" s="75"/>
      <c r="D18" s="76" t="n">
        <f aca="false">SUM(D9,D10,D11,D12,D13,D14,D15,D16,D17)</f>
        <v>0</v>
      </c>
      <c r="E18" s="76" t="n">
        <f aca="false">SUM(E9,E10,E11,E12,E13,E14,E15,E16,E17)</f>
        <v>28.913</v>
      </c>
      <c r="F18" s="76" t="n">
        <f aca="false">SUM(F9,F10,F11,F12,F13,F14,F15,F16,F17)</f>
        <v>40.619</v>
      </c>
      <c r="G18" s="76" t="n">
        <f aca="false">SUM(G9,G10,G11,G12,G13,G14,G15,G16,G17)</f>
        <v>80.366</v>
      </c>
      <c r="H18" s="76" t="n">
        <f aca="false">SUM(H9,H10,H11,H12,H13,H14,H15,H16,H17)</f>
        <v>0</v>
      </c>
      <c r="I18" s="76" t="n">
        <f aca="false">SUM(I9,I10,I11,I12,I13,I14,I15,I16,I17)</f>
        <v>0</v>
      </c>
      <c r="J18" s="76" t="n">
        <f aca="false">SUM(J9,J10,J11,J12,J13,J14,J15,J16,J17)</f>
        <v>0</v>
      </c>
      <c r="K18" s="76" t="n">
        <f aca="false">SUM(K9,K10,K11,K12,K13,K14,K15,K16,K17)</f>
        <v>0</v>
      </c>
      <c r="L18" s="76" t="n">
        <f aca="false">SUM(L9,L10,L11,L12,L13,L14,L15,L16,L17)</f>
        <v>0</v>
      </c>
      <c r="M18" s="76" t="n">
        <f aca="false">SUM(M9,M10,M11,M12,M13,M14,M15,M16,M17)</f>
        <v>0</v>
      </c>
      <c r="N18" s="76" t="n">
        <f aca="false">SUM(N9,N10,N11,N12,N13,N14,N15,N16,N17)</f>
        <v>15.734</v>
      </c>
      <c r="O18" s="76" t="n">
        <f aca="false">SUM(O9,O10,O11,O12,O13,O14,O15,O16,O17)</f>
        <v>0</v>
      </c>
      <c r="P18" s="76" t="n">
        <f aca="false">SUM(P9,P10,P11,P12,P13,P14,P15,P16,P17)</f>
        <v>0</v>
      </c>
      <c r="Q18" s="77" t="n">
        <f aca="false">SUM(Q9,Q10,Q11,Q12,Q13,Q14,Q15,Q16,Q17)</f>
        <v>165.632</v>
      </c>
      <c r="R18" s="72" t="n">
        <f aca="false">SUM(R9,R10,R11,R12,R13,R14,R15,R16,R17)</f>
        <v>128.061</v>
      </c>
      <c r="S18" s="72" t="n">
        <f aca="false">SUM(S9,S10,S11,S12,S13,S14,S15,S16,S17)</f>
        <v>128.645</v>
      </c>
    </row>
    <row r="20" customFormat="false" ht="15.75" hidden="false" customHeight="false" outlineLevel="0" collapsed="false">
      <c r="A20" s="62" t="s">
        <v>73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4"/>
      <c r="R20" s="65"/>
      <c r="S20" s="65"/>
    </row>
    <row r="21" customFormat="false" ht="15.75" hidden="false" customHeight="false" outlineLevel="0" collapsed="false">
      <c r="A21" s="66" t="s">
        <v>74</v>
      </c>
      <c r="B21" s="67"/>
      <c r="C21" s="67"/>
      <c r="D21" s="68" t="n">
        <v>0</v>
      </c>
      <c r="E21" s="68" t="n">
        <v>0</v>
      </c>
      <c r="F21" s="68" t="n">
        <v>0</v>
      </c>
      <c r="G21" s="68" t="n">
        <v>0</v>
      </c>
      <c r="H21" s="68" t="n">
        <v>0</v>
      </c>
      <c r="I21" s="68" t="n">
        <v>0</v>
      </c>
      <c r="J21" s="68" t="n">
        <v>0</v>
      </c>
      <c r="K21" s="68" t="n">
        <v>0</v>
      </c>
      <c r="L21" s="68" t="n">
        <v>0</v>
      </c>
      <c r="M21" s="68" t="n">
        <v>0</v>
      </c>
      <c r="N21" s="68" t="n">
        <v>102.25</v>
      </c>
      <c r="O21" s="68" t="n">
        <v>0</v>
      </c>
      <c r="P21" s="68" t="n">
        <v>0</v>
      </c>
      <c r="Q21" s="69" t="n">
        <f aca="false">SUM(D21,E21,F21,G21,H21,I21,J21,K21,L21,M21,N21,O21,P21)</f>
        <v>102.25</v>
      </c>
      <c r="R21" s="68" t="n">
        <v>82.053</v>
      </c>
      <c r="S21" s="68" t="n">
        <v>21.1</v>
      </c>
      <c r="T21" s="67"/>
      <c r="U21" s="67"/>
    </row>
    <row r="22" customFormat="false" ht="15.75" hidden="false" customHeight="false" outlineLevel="0" collapsed="false">
      <c r="A22" s="70" t="s">
        <v>75</v>
      </c>
      <c r="B22" s="71"/>
      <c r="C22" s="71"/>
      <c r="D22" s="72" t="n">
        <v>0</v>
      </c>
      <c r="E22" s="72" t="n">
        <v>0</v>
      </c>
      <c r="F22" s="72" t="n">
        <v>0</v>
      </c>
      <c r="G22" s="72" t="n">
        <v>0</v>
      </c>
      <c r="H22" s="72" t="n">
        <v>0</v>
      </c>
      <c r="I22" s="72" t="n">
        <v>0</v>
      </c>
      <c r="J22" s="72" t="n">
        <v>0</v>
      </c>
      <c r="K22" s="72" t="n">
        <v>0</v>
      </c>
      <c r="L22" s="72" t="n">
        <v>0</v>
      </c>
      <c r="M22" s="72" t="n">
        <v>0</v>
      </c>
      <c r="N22" s="72" t="n">
        <v>0</v>
      </c>
      <c r="O22" s="72" t="n">
        <v>0</v>
      </c>
      <c r="P22" s="72" t="n">
        <v>0</v>
      </c>
      <c r="Q22" s="73" t="n">
        <f aca="false">SUM(D22,E22,F22,G22,H22,I22,J22,K22,L22,M22,N22,O22,P22)</f>
        <v>0</v>
      </c>
      <c r="R22" s="72" t="n">
        <v>0</v>
      </c>
      <c r="S22" s="72" t="n">
        <v>6.8</v>
      </c>
    </row>
    <row r="23" customFormat="false" ht="15.75" hidden="false" customHeight="false" outlineLevel="0" collapsed="false">
      <c r="A23" s="66" t="s">
        <v>76</v>
      </c>
      <c r="B23" s="67"/>
      <c r="C23" s="67"/>
      <c r="D23" s="68" t="n">
        <v>0</v>
      </c>
      <c r="E23" s="68" t="n">
        <v>113.299</v>
      </c>
      <c r="F23" s="68" t="n">
        <v>0</v>
      </c>
      <c r="G23" s="68" t="n">
        <v>9.807</v>
      </c>
      <c r="H23" s="68" t="n">
        <v>0</v>
      </c>
      <c r="I23" s="68" t="n">
        <v>0</v>
      </c>
      <c r="J23" s="68" t="n">
        <v>0</v>
      </c>
      <c r="K23" s="68" t="n">
        <v>16.3</v>
      </c>
      <c r="L23" s="68" t="n">
        <v>0</v>
      </c>
      <c r="M23" s="68" t="n">
        <v>0</v>
      </c>
      <c r="N23" s="68" t="n">
        <v>35.941</v>
      </c>
      <c r="O23" s="68" t="n">
        <v>0</v>
      </c>
      <c r="P23" s="68" t="n">
        <v>0</v>
      </c>
      <c r="Q23" s="69" t="n">
        <f aca="false">SUM(D23,E23,F23,G23,H23,I23,J23,K23,L23,M23,N23,O23,P23)</f>
        <v>175.347</v>
      </c>
      <c r="R23" s="68" t="n">
        <v>111.811</v>
      </c>
      <c r="S23" s="68" t="n">
        <v>20.939</v>
      </c>
    </row>
    <row r="24" customFormat="false" ht="15.75" hidden="false" customHeight="false" outlineLevel="0" collapsed="false">
      <c r="A24" s="70" t="s">
        <v>77</v>
      </c>
      <c r="B24" s="71"/>
      <c r="C24" s="71"/>
      <c r="D24" s="72" t="n">
        <v>0</v>
      </c>
      <c r="E24" s="72" t="n">
        <v>0</v>
      </c>
      <c r="F24" s="72" t="n">
        <v>18.014</v>
      </c>
      <c r="G24" s="72" t="n">
        <v>0</v>
      </c>
      <c r="H24" s="72" t="n">
        <v>0</v>
      </c>
      <c r="I24" s="72" t="n">
        <v>0</v>
      </c>
      <c r="J24" s="72" t="n">
        <v>0</v>
      </c>
      <c r="K24" s="72" t="n">
        <v>0</v>
      </c>
      <c r="L24" s="72" t="n">
        <v>0</v>
      </c>
      <c r="M24" s="72" t="n">
        <v>0</v>
      </c>
      <c r="N24" s="72" t="n">
        <v>20.204</v>
      </c>
      <c r="O24" s="72" t="n">
        <v>0</v>
      </c>
      <c r="P24" s="72" t="n">
        <v>0</v>
      </c>
      <c r="Q24" s="73" t="n">
        <f aca="false">SUM(D24,E24,F24,G24,H24,I24,J24,K24,L24,M24,N24,O24,P24)</f>
        <v>38.218</v>
      </c>
      <c r="R24" s="72" t="n">
        <v>4.035</v>
      </c>
      <c r="S24" s="72" t="n">
        <v>7.5</v>
      </c>
    </row>
    <row r="25" customFormat="false" ht="15.75" hidden="false" customHeight="false" outlineLevel="0" collapsed="false">
      <c r="A25" s="66" t="s">
        <v>78</v>
      </c>
      <c r="B25" s="67"/>
      <c r="C25" s="67"/>
      <c r="D25" s="68" t="n">
        <v>0</v>
      </c>
      <c r="E25" s="68" t="n">
        <v>0</v>
      </c>
      <c r="F25" s="68" t="n">
        <v>6.618</v>
      </c>
      <c r="G25" s="68" t="n">
        <v>0</v>
      </c>
      <c r="H25" s="68" t="n">
        <v>0</v>
      </c>
      <c r="I25" s="68" t="n">
        <v>0</v>
      </c>
      <c r="J25" s="68" t="n">
        <v>0</v>
      </c>
      <c r="K25" s="68" t="n">
        <v>0</v>
      </c>
      <c r="L25" s="68" t="n">
        <v>0</v>
      </c>
      <c r="M25" s="68" t="n">
        <v>0</v>
      </c>
      <c r="N25" s="68" t="n">
        <v>0</v>
      </c>
      <c r="O25" s="68" t="n">
        <v>0</v>
      </c>
      <c r="P25" s="68" t="n">
        <v>0</v>
      </c>
      <c r="Q25" s="69" t="n">
        <f aca="false">SUM(D25,E25,F25,G25,H25,I25,J25,K25,L25,M25,N25,O25,P25)</f>
        <v>6.618</v>
      </c>
      <c r="R25" s="68" t="n">
        <v>0</v>
      </c>
      <c r="S25" s="68" t="n">
        <v>0</v>
      </c>
    </row>
    <row r="26" customFormat="false" ht="15.75" hidden="false" customHeight="false" outlineLevel="0" collapsed="false">
      <c r="A26" s="74" t="s">
        <v>12</v>
      </c>
      <c r="B26" s="75"/>
      <c r="C26" s="75"/>
      <c r="D26" s="76" t="n">
        <f aca="false">SUM(D21,D22,D23,D24,D25)</f>
        <v>0</v>
      </c>
      <c r="E26" s="76" t="n">
        <f aca="false">SUM(E21,E22,E23,E24,E25)</f>
        <v>113.299</v>
      </c>
      <c r="F26" s="76" t="n">
        <f aca="false">SUM(F21,F22,F23,F24,F25)</f>
        <v>24.632</v>
      </c>
      <c r="G26" s="76" t="n">
        <f aca="false">SUM(G21,G22,G23,G24,G25)</f>
        <v>9.807</v>
      </c>
      <c r="H26" s="76" t="n">
        <f aca="false">SUM(H21,H22,H23,H24,H25)</f>
        <v>0</v>
      </c>
      <c r="I26" s="76" t="n">
        <f aca="false">SUM(I21,I22,I23,I24,I25)</f>
        <v>0</v>
      </c>
      <c r="J26" s="76" t="n">
        <f aca="false">SUM(J21,J22,J23,J24,J25)</f>
        <v>0</v>
      </c>
      <c r="K26" s="76" t="n">
        <f aca="false">SUM(K21,K22,K23,K24,K25)</f>
        <v>16.3</v>
      </c>
      <c r="L26" s="76" t="n">
        <f aca="false">SUM(L21,L22,L23,L24,L25)</f>
        <v>0</v>
      </c>
      <c r="M26" s="76" t="n">
        <f aca="false">SUM(M21,M22,M23,M24,M25)</f>
        <v>0</v>
      </c>
      <c r="N26" s="76" t="n">
        <f aca="false">SUM(N21,N22,N23,N24,N25)</f>
        <v>158.395</v>
      </c>
      <c r="O26" s="76" t="n">
        <f aca="false">SUM(O21,O22,O23,O24,O25)</f>
        <v>0</v>
      </c>
      <c r="P26" s="76" t="n">
        <f aca="false">SUM(P21,P22,P23,P24,P25)</f>
        <v>0</v>
      </c>
      <c r="Q26" s="77" t="n">
        <f aca="false">SUM(Q21,Q22,Q23,Q24,Q25)</f>
        <v>322.433</v>
      </c>
      <c r="R26" s="72" t="n">
        <f aca="false">SUM(R21,R22,R23,R24,R25)</f>
        <v>197.899</v>
      </c>
      <c r="S26" s="72" t="n">
        <f aca="false">SUM(S21,S22,S23,S24,S25)</f>
        <v>56.339</v>
      </c>
    </row>
    <row r="28" customFormat="false" ht="15.75" hidden="false" customHeight="false" outlineLevel="0" collapsed="false">
      <c r="A28" s="62" t="s">
        <v>10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4"/>
      <c r="R28" s="65"/>
      <c r="S28" s="65"/>
    </row>
    <row r="29" customFormat="false" ht="15.75" hidden="false" customHeight="false" outlineLevel="0" collapsed="false">
      <c r="A29" s="66" t="s">
        <v>81</v>
      </c>
      <c r="B29" s="67"/>
      <c r="C29" s="67"/>
      <c r="D29" s="68" t="n">
        <v>0</v>
      </c>
      <c r="E29" s="68" t="n">
        <v>13.402</v>
      </c>
      <c r="F29" s="68" t="n">
        <v>0</v>
      </c>
      <c r="G29" s="68" t="n">
        <v>0</v>
      </c>
      <c r="H29" s="68" t="n">
        <v>0</v>
      </c>
      <c r="I29" s="68" t="n">
        <v>0</v>
      </c>
      <c r="J29" s="68" t="n">
        <v>0</v>
      </c>
      <c r="K29" s="68" t="n">
        <v>0</v>
      </c>
      <c r="L29" s="68" t="n">
        <v>0</v>
      </c>
      <c r="M29" s="68" t="n">
        <v>0</v>
      </c>
      <c r="N29" s="68" t="n">
        <v>24.45</v>
      </c>
      <c r="O29" s="68" t="n">
        <v>0</v>
      </c>
      <c r="P29" s="68" t="n">
        <v>0</v>
      </c>
      <c r="Q29" s="69" t="n">
        <f aca="false">SUM(D29,E29,F29,G29,H29,I29,J29,K29,L29,M29,N29,O29,P29)</f>
        <v>37.852</v>
      </c>
      <c r="R29" s="68" t="n">
        <v>69.198</v>
      </c>
      <c r="S29" s="68" t="n">
        <v>92.525</v>
      </c>
      <c r="T29" s="67"/>
      <c r="U29" s="67"/>
    </row>
    <row r="30" customFormat="false" ht="15.75" hidden="false" customHeight="false" outlineLevel="0" collapsed="false">
      <c r="A30" s="74" t="s">
        <v>12</v>
      </c>
      <c r="B30" s="75"/>
      <c r="C30" s="75"/>
      <c r="D30" s="76" t="n">
        <f aca="false">D29</f>
        <v>0</v>
      </c>
      <c r="E30" s="76" t="n">
        <f aca="false">E29</f>
        <v>13.402</v>
      </c>
      <c r="F30" s="76" t="n">
        <f aca="false">F29</f>
        <v>0</v>
      </c>
      <c r="G30" s="76" t="n">
        <f aca="false">G29</f>
        <v>0</v>
      </c>
      <c r="H30" s="76" t="n">
        <f aca="false">H29</f>
        <v>0</v>
      </c>
      <c r="I30" s="76" t="n">
        <f aca="false">I29</f>
        <v>0</v>
      </c>
      <c r="J30" s="76" t="n">
        <f aca="false">J29</f>
        <v>0</v>
      </c>
      <c r="K30" s="76" t="n">
        <f aca="false">K29</f>
        <v>0</v>
      </c>
      <c r="L30" s="76" t="n">
        <f aca="false">L29</f>
        <v>0</v>
      </c>
      <c r="M30" s="76" t="n">
        <f aca="false">M29</f>
        <v>0</v>
      </c>
      <c r="N30" s="76" t="n">
        <f aca="false">N29</f>
        <v>24.45</v>
      </c>
      <c r="O30" s="76" t="n">
        <f aca="false">O29</f>
        <v>0</v>
      </c>
      <c r="P30" s="76" t="n">
        <f aca="false">P29</f>
        <v>0</v>
      </c>
      <c r="Q30" s="77" t="n">
        <f aca="false">Q29</f>
        <v>37.852</v>
      </c>
      <c r="R30" s="72" t="n">
        <f aca="false">R29</f>
        <v>69.198</v>
      </c>
      <c r="S30" s="72" t="n">
        <f aca="false">S29</f>
        <v>92.525</v>
      </c>
    </row>
    <row r="32" customFormat="false" ht="15.75" hidden="false" customHeight="false" outlineLevel="0" collapsed="false">
      <c r="A32" s="62" t="s">
        <v>13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4"/>
      <c r="R32" s="65"/>
      <c r="S32" s="65"/>
    </row>
    <row r="33" customFormat="false" ht="15.75" hidden="false" customHeight="false" outlineLevel="0" collapsed="false">
      <c r="A33" s="66" t="s">
        <v>15</v>
      </c>
      <c r="B33" s="67"/>
      <c r="C33" s="67"/>
      <c r="D33" s="68" t="n">
        <v>0</v>
      </c>
      <c r="E33" s="68" t="n">
        <v>0</v>
      </c>
      <c r="F33" s="68" t="n">
        <v>0</v>
      </c>
      <c r="G33" s="68" t="n">
        <v>100.573</v>
      </c>
      <c r="H33" s="68" t="n">
        <v>0</v>
      </c>
      <c r="I33" s="68" t="n">
        <v>0</v>
      </c>
      <c r="J33" s="68" t="n">
        <v>0</v>
      </c>
      <c r="K33" s="68" t="n">
        <v>0</v>
      </c>
      <c r="L33" s="68" t="n">
        <v>0</v>
      </c>
      <c r="M33" s="68" t="n">
        <v>0</v>
      </c>
      <c r="N33" s="68" t="n">
        <v>0</v>
      </c>
      <c r="O33" s="68" t="n">
        <v>0</v>
      </c>
      <c r="P33" s="68" t="n">
        <v>0</v>
      </c>
      <c r="Q33" s="69" t="n">
        <f aca="false">SUM(D33,E33,F33,G33,H33,I33,J33,K33,L33,M33,N33,O33,P33)</f>
        <v>100.573</v>
      </c>
      <c r="R33" s="68" t="n">
        <v>160.957</v>
      </c>
      <c r="S33" s="68" t="n">
        <v>0</v>
      </c>
      <c r="T33" s="67"/>
      <c r="U33" s="67"/>
    </row>
    <row r="34" customFormat="false" ht="15.75" hidden="false" customHeight="false" outlineLevel="0" collapsed="false">
      <c r="A34" s="74" t="s">
        <v>12</v>
      </c>
      <c r="B34" s="75"/>
      <c r="C34" s="75"/>
      <c r="D34" s="76" t="n">
        <f aca="false">D33</f>
        <v>0</v>
      </c>
      <c r="E34" s="76" t="n">
        <f aca="false">E33</f>
        <v>0</v>
      </c>
      <c r="F34" s="76" t="n">
        <f aca="false">F33</f>
        <v>0</v>
      </c>
      <c r="G34" s="76" t="n">
        <f aca="false">G33</f>
        <v>100.573</v>
      </c>
      <c r="H34" s="76" t="n">
        <f aca="false">H33</f>
        <v>0</v>
      </c>
      <c r="I34" s="76" t="n">
        <f aca="false">I33</f>
        <v>0</v>
      </c>
      <c r="J34" s="76" t="n">
        <f aca="false">J33</f>
        <v>0</v>
      </c>
      <c r="K34" s="76" t="n">
        <f aca="false">K33</f>
        <v>0</v>
      </c>
      <c r="L34" s="76" t="n">
        <f aca="false">L33</f>
        <v>0</v>
      </c>
      <c r="M34" s="76" t="n">
        <f aca="false">M33</f>
        <v>0</v>
      </c>
      <c r="N34" s="76" t="n">
        <f aca="false">N33</f>
        <v>0</v>
      </c>
      <c r="O34" s="76" t="n">
        <f aca="false">O33</f>
        <v>0</v>
      </c>
      <c r="P34" s="76" t="n">
        <f aca="false">P33</f>
        <v>0</v>
      </c>
      <c r="Q34" s="77" t="n">
        <f aca="false">Q33</f>
        <v>100.573</v>
      </c>
      <c r="R34" s="72" t="n">
        <f aca="false">R33</f>
        <v>160.957</v>
      </c>
      <c r="S34" s="72" t="n">
        <f aca="false">S33</f>
        <v>0</v>
      </c>
    </row>
    <row r="36" customFormat="false" ht="15.75" hidden="false" customHeight="false" outlineLevel="0" collapsed="false">
      <c r="A36" s="62" t="s">
        <v>16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4"/>
      <c r="R36" s="65"/>
      <c r="S36" s="65"/>
    </row>
    <row r="37" customFormat="false" ht="15.75" hidden="false" customHeight="false" outlineLevel="0" collapsed="false">
      <c r="A37" s="66" t="s">
        <v>17</v>
      </c>
      <c r="B37" s="67"/>
      <c r="C37" s="67"/>
      <c r="D37" s="68" t="n">
        <v>0</v>
      </c>
      <c r="E37" s="68" t="n">
        <v>44.5</v>
      </c>
      <c r="F37" s="68" t="n">
        <v>0</v>
      </c>
      <c r="G37" s="68" t="n">
        <v>0</v>
      </c>
      <c r="H37" s="68" t="n">
        <v>0</v>
      </c>
      <c r="I37" s="68" t="n">
        <v>0</v>
      </c>
      <c r="J37" s="68" t="n">
        <v>0</v>
      </c>
      <c r="K37" s="68" t="n">
        <v>0</v>
      </c>
      <c r="L37" s="68" t="n">
        <v>0</v>
      </c>
      <c r="M37" s="68" t="n">
        <v>0</v>
      </c>
      <c r="N37" s="68" t="n">
        <v>0</v>
      </c>
      <c r="O37" s="68" t="n">
        <v>0</v>
      </c>
      <c r="P37" s="68" t="n">
        <v>0</v>
      </c>
      <c r="Q37" s="69" t="n">
        <f aca="false">SUM(D37,E37,F37,G37,H37,I37,J37,K37,L37,M37,N37,O37,P37)</f>
        <v>44.5</v>
      </c>
      <c r="R37" s="68" t="n">
        <v>65</v>
      </c>
      <c r="S37" s="68" t="n">
        <v>15</v>
      </c>
      <c r="T37" s="67"/>
      <c r="U37" s="67"/>
    </row>
    <row r="38" customFormat="false" ht="15.75" hidden="false" customHeight="false" outlineLevel="0" collapsed="false">
      <c r="A38" s="70" t="s">
        <v>86</v>
      </c>
      <c r="B38" s="71"/>
      <c r="C38" s="71"/>
      <c r="D38" s="72" t="n">
        <v>0</v>
      </c>
      <c r="E38" s="72" t="n">
        <v>0</v>
      </c>
      <c r="F38" s="72" t="n">
        <v>0</v>
      </c>
      <c r="G38" s="72" t="n">
        <v>0</v>
      </c>
      <c r="H38" s="72" t="n">
        <v>0</v>
      </c>
      <c r="I38" s="72" t="n">
        <v>0</v>
      </c>
      <c r="J38" s="72" t="n">
        <v>0</v>
      </c>
      <c r="K38" s="72" t="n">
        <v>0</v>
      </c>
      <c r="L38" s="72" t="n">
        <v>0</v>
      </c>
      <c r="M38" s="72" t="n">
        <v>0</v>
      </c>
      <c r="N38" s="72" t="n">
        <v>0</v>
      </c>
      <c r="O38" s="72" t="n">
        <v>0</v>
      </c>
      <c r="P38" s="72" t="n">
        <v>0</v>
      </c>
      <c r="Q38" s="73" t="n">
        <f aca="false">SUM(D38,E38,F38,G38,H38,I38,J38,K38,L38,M38,N38,O38,P38)</f>
        <v>0</v>
      </c>
      <c r="R38" s="72" t="n">
        <v>0</v>
      </c>
      <c r="S38" s="72" t="n">
        <v>52.976</v>
      </c>
    </row>
    <row r="39" customFormat="false" ht="15.75" hidden="false" customHeight="false" outlineLevel="0" collapsed="false">
      <c r="A39" s="74" t="s">
        <v>12</v>
      </c>
      <c r="B39" s="75"/>
      <c r="C39" s="75"/>
      <c r="D39" s="76" t="n">
        <f aca="false">SUM(D37,D38)</f>
        <v>0</v>
      </c>
      <c r="E39" s="76" t="n">
        <f aca="false">SUM(E37,E38)</f>
        <v>44.5</v>
      </c>
      <c r="F39" s="76" t="n">
        <f aca="false">SUM(F37,F38)</f>
        <v>0</v>
      </c>
      <c r="G39" s="76" t="n">
        <f aca="false">SUM(G37,G38)</f>
        <v>0</v>
      </c>
      <c r="H39" s="76" t="n">
        <f aca="false">SUM(H37,H38)</f>
        <v>0</v>
      </c>
      <c r="I39" s="76" t="n">
        <f aca="false">SUM(I37,I38)</f>
        <v>0</v>
      </c>
      <c r="J39" s="76" t="n">
        <f aca="false">SUM(J37,J38)</f>
        <v>0</v>
      </c>
      <c r="K39" s="76" t="n">
        <f aca="false">SUM(K37,K38)</f>
        <v>0</v>
      </c>
      <c r="L39" s="76" t="n">
        <f aca="false">SUM(L37,L38)</f>
        <v>0</v>
      </c>
      <c r="M39" s="76" t="n">
        <f aca="false">SUM(M37,M38)</f>
        <v>0</v>
      </c>
      <c r="N39" s="76" t="n">
        <f aca="false">SUM(N37,N38)</f>
        <v>0</v>
      </c>
      <c r="O39" s="76" t="n">
        <f aca="false">SUM(O37,O38)</f>
        <v>0</v>
      </c>
      <c r="P39" s="76" t="n">
        <f aca="false">SUM(P37,P38)</f>
        <v>0</v>
      </c>
      <c r="Q39" s="77" t="n">
        <f aca="false">SUM(Q37,Q38)</f>
        <v>44.5</v>
      </c>
      <c r="R39" s="72" t="n">
        <f aca="false">SUM(R37,R38)</f>
        <v>65</v>
      </c>
      <c r="S39" s="72" t="n">
        <f aca="false">SUM(S37,S38)</f>
        <v>67.976</v>
      </c>
    </row>
    <row r="41" customFormat="false" ht="15.75" hidden="false" customHeight="false" outlineLevel="0" collapsed="false">
      <c r="A41" s="62" t="s">
        <v>18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4"/>
      <c r="R41" s="65"/>
      <c r="S41" s="65"/>
    </row>
    <row r="42" customFormat="false" ht="15.75" hidden="false" customHeight="false" outlineLevel="0" collapsed="false">
      <c r="A42" s="66" t="s">
        <v>87</v>
      </c>
      <c r="B42" s="67"/>
      <c r="C42" s="67"/>
      <c r="D42" s="68" t="n">
        <v>0</v>
      </c>
      <c r="E42" s="68" t="n">
        <v>0</v>
      </c>
      <c r="F42" s="68" t="n">
        <v>0</v>
      </c>
      <c r="G42" s="68" t="n">
        <v>6.185</v>
      </c>
      <c r="H42" s="68" t="n">
        <v>0</v>
      </c>
      <c r="I42" s="68" t="n">
        <v>0</v>
      </c>
      <c r="J42" s="68" t="n">
        <v>0</v>
      </c>
      <c r="K42" s="68" t="n">
        <v>0</v>
      </c>
      <c r="L42" s="68" t="n">
        <v>0</v>
      </c>
      <c r="M42" s="68" t="n">
        <v>0</v>
      </c>
      <c r="N42" s="68" t="n">
        <v>0</v>
      </c>
      <c r="O42" s="68" t="n">
        <v>0</v>
      </c>
      <c r="P42" s="68" t="n">
        <v>0</v>
      </c>
      <c r="Q42" s="69" t="n">
        <f aca="false">SUM(D42,E42,F42,G42,H42,I42,J42,K42,L42,M42,N42,O42,P42)</f>
        <v>6.185</v>
      </c>
      <c r="R42" s="68" t="n">
        <v>5.467</v>
      </c>
      <c r="S42" s="68" t="n">
        <v>0</v>
      </c>
      <c r="T42" s="67"/>
      <c r="U42" s="67"/>
    </row>
    <row r="43" customFormat="false" ht="15.75" hidden="false" customHeight="false" outlineLevel="0" collapsed="false">
      <c r="A43" s="70" t="s">
        <v>88</v>
      </c>
      <c r="B43" s="71"/>
      <c r="C43" s="71"/>
      <c r="D43" s="72" t="n">
        <v>0</v>
      </c>
      <c r="E43" s="72" t="n">
        <v>0</v>
      </c>
      <c r="F43" s="72" t="n">
        <v>0</v>
      </c>
      <c r="G43" s="72" t="n">
        <v>0</v>
      </c>
      <c r="H43" s="72" t="n">
        <v>0</v>
      </c>
      <c r="I43" s="72" t="n">
        <v>0</v>
      </c>
      <c r="J43" s="72" t="n">
        <v>0</v>
      </c>
      <c r="K43" s="72" t="n">
        <v>0</v>
      </c>
      <c r="L43" s="72" t="n">
        <v>0</v>
      </c>
      <c r="M43" s="72" t="n">
        <v>0</v>
      </c>
      <c r="N43" s="72" t="n">
        <v>0</v>
      </c>
      <c r="O43" s="72" t="n">
        <v>0</v>
      </c>
      <c r="P43" s="72" t="n">
        <v>0</v>
      </c>
      <c r="Q43" s="73" t="n">
        <f aca="false">SUM(D43,E43,F43,G43,H43,I43,J43,K43,L43,M43,N43,O43,P43)</f>
        <v>0</v>
      </c>
      <c r="R43" s="72" t="n">
        <v>0.2</v>
      </c>
      <c r="S43" s="72" t="n">
        <v>0</v>
      </c>
    </row>
    <row r="44" customFormat="false" ht="15.75" hidden="false" customHeight="false" outlineLevel="0" collapsed="false">
      <c r="A44" s="66" t="s">
        <v>89</v>
      </c>
      <c r="B44" s="67"/>
      <c r="C44" s="67"/>
      <c r="D44" s="68" t="n">
        <v>0</v>
      </c>
      <c r="E44" s="68" t="n">
        <v>0</v>
      </c>
      <c r="F44" s="68" t="n">
        <v>0</v>
      </c>
      <c r="G44" s="68" t="n">
        <v>0</v>
      </c>
      <c r="H44" s="68" t="n">
        <v>0</v>
      </c>
      <c r="I44" s="68" t="n">
        <v>0</v>
      </c>
      <c r="J44" s="68" t="n">
        <v>0</v>
      </c>
      <c r="K44" s="68" t="n">
        <v>0</v>
      </c>
      <c r="L44" s="68" t="n">
        <v>0</v>
      </c>
      <c r="M44" s="68" t="n">
        <v>0</v>
      </c>
      <c r="N44" s="68" t="n">
        <v>0</v>
      </c>
      <c r="O44" s="68" t="n">
        <v>0</v>
      </c>
      <c r="P44" s="68" t="n">
        <v>0</v>
      </c>
      <c r="Q44" s="69" t="n">
        <f aca="false">SUM(D44,E44,F44,G44,H44,I44,J44,K44,L44,M44,N44,O44,P44)</f>
        <v>0</v>
      </c>
      <c r="R44" s="68" t="n">
        <v>1</v>
      </c>
      <c r="S44" s="68" t="n">
        <v>0</v>
      </c>
    </row>
    <row r="45" customFormat="false" ht="15.75" hidden="false" customHeight="false" outlineLevel="0" collapsed="false">
      <c r="A45" s="70" t="s">
        <v>90</v>
      </c>
      <c r="B45" s="71"/>
      <c r="C45" s="71"/>
      <c r="D45" s="72" t="n">
        <v>0</v>
      </c>
      <c r="E45" s="72" t="n">
        <v>0</v>
      </c>
      <c r="F45" s="72" t="n">
        <v>0.163</v>
      </c>
      <c r="G45" s="72" t="n">
        <v>0</v>
      </c>
      <c r="H45" s="72" t="n">
        <v>0</v>
      </c>
      <c r="I45" s="72" t="n">
        <v>0</v>
      </c>
      <c r="J45" s="72" t="n">
        <v>0</v>
      </c>
      <c r="K45" s="72" t="n">
        <v>0</v>
      </c>
      <c r="L45" s="72" t="n">
        <v>0</v>
      </c>
      <c r="M45" s="72" t="n">
        <v>0</v>
      </c>
      <c r="N45" s="72" t="n">
        <v>0</v>
      </c>
      <c r="O45" s="72" t="n">
        <v>0</v>
      </c>
      <c r="P45" s="72" t="n">
        <v>0</v>
      </c>
      <c r="Q45" s="73" t="n">
        <f aca="false">SUM(D45,E45,F45,G45,H45,I45,J45,K45,L45,M45,N45,O45,P45)</f>
        <v>0.163</v>
      </c>
      <c r="R45" s="72" t="n">
        <v>0</v>
      </c>
      <c r="S45" s="72" t="n">
        <v>0</v>
      </c>
    </row>
    <row r="46" customFormat="false" ht="15.75" hidden="false" customHeight="false" outlineLevel="0" collapsed="false">
      <c r="A46" s="66" t="s">
        <v>91</v>
      </c>
      <c r="B46" s="67"/>
      <c r="C46" s="67"/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9" t="n">
        <f aca="false">SUM(D46,E46,F46,G46,H46,I46,J46,K46,L46,M46,N46,O46,P46)</f>
        <v>0</v>
      </c>
      <c r="R46" s="68" t="n">
        <v>0.1</v>
      </c>
      <c r="S46" s="68" t="n">
        <v>0</v>
      </c>
    </row>
    <row r="47" customFormat="false" ht="15.75" hidden="false" customHeight="false" outlineLevel="0" collapsed="false">
      <c r="A47" s="70" t="s">
        <v>23</v>
      </c>
      <c r="B47" s="71"/>
      <c r="C47" s="71"/>
      <c r="D47" s="72" t="n">
        <v>0</v>
      </c>
      <c r="E47" s="72" t="n">
        <v>0</v>
      </c>
      <c r="F47" s="72" t="n">
        <v>0</v>
      </c>
      <c r="G47" s="72" t="n">
        <v>0</v>
      </c>
      <c r="H47" s="72" t="n">
        <v>0</v>
      </c>
      <c r="I47" s="72" t="n">
        <v>0</v>
      </c>
      <c r="J47" s="72" t="n">
        <v>0</v>
      </c>
      <c r="K47" s="72" t="n">
        <v>0</v>
      </c>
      <c r="L47" s="72" t="n">
        <v>0</v>
      </c>
      <c r="M47" s="72" t="n">
        <v>0</v>
      </c>
      <c r="N47" s="72" t="n">
        <v>0</v>
      </c>
      <c r="O47" s="72" t="n">
        <v>0</v>
      </c>
      <c r="P47" s="72" t="n">
        <v>0</v>
      </c>
      <c r="Q47" s="73" t="n">
        <f aca="false">SUM(D47,E47,F47,G47,H47,I47,J47,K47,L47,M47,N47,O47,P47)</f>
        <v>0</v>
      </c>
      <c r="R47" s="72" t="n">
        <v>0.5</v>
      </c>
      <c r="S47" s="72" t="n">
        <v>0</v>
      </c>
    </row>
    <row r="48" customFormat="false" ht="15.75" hidden="false" customHeight="false" outlineLevel="0" collapsed="false">
      <c r="A48" s="66" t="s">
        <v>92</v>
      </c>
      <c r="B48" s="67"/>
      <c r="C48" s="67"/>
      <c r="D48" s="68" t="n">
        <v>0</v>
      </c>
      <c r="E48" s="68" t="n">
        <v>0</v>
      </c>
      <c r="F48" s="68" t="n">
        <v>0</v>
      </c>
      <c r="G48" s="68" t="n">
        <v>0</v>
      </c>
      <c r="H48" s="68" t="n">
        <v>0</v>
      </c>
      <c r="I48" s="68" t="n">
        <v>0</v>
      </c>
      <c r="J48" s="68" t="n">
        <v>0</v>
      </c>
      <c r="K48" s="68" t="n">
        <v>0</v>
      </c>
      <c r="L48" s="68" t="n">
        <v>0</v>
      </c>
      <c r="M48" s="68" t="n">
        <v>0</v>
      </c>
      <c r="N48" s="68" t="n">
        <v>0</v>
      </c>
      <c r="O48" s="68" t="n">
        <v>0</v>
      </c>
      <c r="P48" s="68" t="n">
        <v>0</v>
      </c>
      <c r="Q48" s="69" t="n">
        <f aca="false">SUM(D48,E48,F48,G48,H48,I48,J48,K48,L48,M48,N48,O48,P48)</f>
        <v>0</v>
      </c>
      <c r="R48" s="68" t="n">
        <v>0.2</v>
      </c>
      <c r="S48" s="68" t="n">
        <v>0</v>
      </c>
    </row>
    <row r="49" customFormat="false" ht="15.75" hidden="false" customHeight="false" outlineLevel="0" collapsed="false">
      <c r="A49" s="74" t="s">
        <v>12</v>
      </c>
      <c r="B49" s="75"/>
      <c r="C49" s="75"/>
      <c r="D49" s="76" t="n">
        <f aca="false">SUM(D42,D43,D44,D45,D46,D47,D48)</f>
        <v>0</v>
      </c>
      <c r="E49" s="76" t="n">
        <f aca="false">SUM(E42,E43,E44,E45,E46,E47,E48)</f>
        <v>0</v>
      </c>
      <c r="F49" s="76" t="n">
        <f aca="false">SUM(F42,F43,F44,F45,F46,F47,F48)</f>
        <v>0.163</v>
      </c>
      <c r="G49" s="76" t="n">
        <f aca="false">SUM(G42,G43,G44,G45,G46,G47,G48)</f>
        <v>6.185</v>
      </c>
      <c r="H49" s="76" t="n">
        <f aca="false">SUM(H42,H43,H44,H45,H46,H47,H48)</f>
        <v>0</v>
      </c>
      <c r="I49" s="76" t="n">
        <f aca="false">SUM(I42,I43,I44,I45,I46,I47,I48)</f>
        <v>0</v>
      </c>
      <c r="J49" s="76" t="n">
        <f aca="false">SUM(J42,J43,J44,J45,J46,J47,J48)</f>
        <v>0</v>
      </c>
      <c r="K49" s="76" t="n">
        <f aca="false">SUM(K42,K43,K44,K45,K46,K47,K48)</f>
        <v>0</v>
      </c>
      <c r="L49" s="76" t="n">
        <f aca="false">SUM(L42,L43,L44,L45,L46,L47,L48)</f>
        <v>0</v>
      </c>
      <c r="M49" s="76" t="n">
        <f aca="false">SUM(M42,M43,M44,M45,M46,M47,M48)</f>
        <v>0</v>
      </c>
      <c r="N49" s="76" t="n">
        <f aca="false">SUM(N42,N43,N44,N45,N46,N47,N48)</f>
        <v>0</v>
      </c>
      <c r="O49" s="76" t="n">
        <f aca="false">SUM(O42,O43,O44,O45,O46,O47,O48)</f>
        <v>0</v>
      </c>
      <c r="P49" s="76" t="n">
        <f aca="false">SUM(P42,P43,P44,P45,P46,P47,P48)</f>
        <v>0</v>
      </c>
      <c r="Q49" s="77" t="n">
        <f aca="false">SUM(Q42,Q43,Q44,Q45,Q46,Q47,Q48)</f>
        <v>6.348</v>
      </c>
      <c r="R49" s="72" t="n">
        <f aca="false">SUM(R42,R43,R44,R45,R46,R47,R48)</f>
        <v>7.467</v>
      </c>
      <c r="S49" s="72" t="n">
        <f aca="false">SUM(S42,S43,S44,S45,S46,S47,S48)</f>
        <v>0</v>
      </c>
    </row>
    <row r="51" customFormat="false" ht="15.75" hidden="false" customHeight="false" outlineLevel="0" collapsed="false">
      <c r="A51" s="62" t="s">
        <v>26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4"/>
      <c r="R51" s="65"/>
      <c r="S51" s="65"/>
    </row>
    <row r="52" customFormat="false" ht="15.75" hidden="false" customHeight="false" outlineLevel="0" collapsed="false">
      <c r="A52" s="66" t="s">
        <v>93</v>
      </c>
      <c r="B52" s="67"/>
      <c r="C52" s="67"/>
      <c r="D52" s="68" t="n">
        <v>0</v>
      </c>
      <c r="E52" s="68" t="n">
        <v>0</v>
      </c>
      <c r="F52" s="68" t="n">
        <v>0</v>
      </c>
      <c r="G52" s="68" t="n">
        <v>0</v>
      </c>
      <c r="H52" s="68" t="n">
        <v>0</v>
      </c>
      <c r="I52" s="68" t="n">
        <v>0</v>
      </c>
      <c r="J52" s="68" t="n">
        <v>0</v>
      </c>
      <c r="K52" s="68" t="n">
        <v>0</v>
      </c>
      <c r="L52" s="68" t="n">
        <v>0</v>
      </c>
      <c r="M52" s="68" t="n">
        <v>0</v>
      </c>
      <c r="N52" s="68" t="n">
        <v>52.303</v>
      </c>
      <c r="O52" s="68" t="n">
        <v>0</v>
      </c>
      <c r="P52" s="68" t="n">
        <v>0</v>
      </c>
      <c r="Q52" s="69" t="n">
        <f aca="false">SUM(D52,E52,F52,G52,H52,I52,J52,K52,L52,M52,N52,O52,P52)</f>
        <v>52.303</v>
      </c>
      <c r="R52" s="68" t="n">
        <v>165.293</v>
      </c>
      <c r="S52" s="68" t="n">
        <v>156.656</v>
      </c>
      <c r="T52" s="67"/>
      <c r="U52" s="67"/>
    </row>
    <row r="53" customFormat="false" ht="15.75" hidden="false" customHeight="false" outlineLevel="0" collapsed="false">
      <c r="A53" s="70" t="s">
        <v>30</v>
      </c>
      <c r="B53" s="71"/>
      <c r="C53" s="71"/>
      <c r="D53" s="72" t="n">
        <v>0</v>
      </c>
      <c r="E53" s="72" t="n">
        <v>0</v>
      </c>
      <c r="F53" s="72" t="n">
        <v>1.4</v>
      </c>
      <c r="G53" s="72" t="n">
        <v>0</v>
      </c>
      <c r="H53" s="72" t="n">
        <v>0</v>
      </c>
      <c r="I53" s="72" t="n">
        <v>0</v>
      </c>
      <c r="J53" s="72" t="n">
        <v>0</v>
      </c>
      <c r="K53" s="72" t="n">
        <v>0</v>
      </c>
      <c r="L53" s="72" t="n">
        <v>0</v>
      </c>
      <c r="M53" s="72" t="n">
        <v>0</v>
      </c>
      <c r="N53" s="72" t="n">
        <v>0</v>
      </c>
      <c r="O53" s="72" t="n">
        <v>0</v>
      </c>
      <c r="P53" s="72" t="n">
        <v>0</v>
      </c>
      <c r="Q53" s="73" t="n">
        <f aca="false">SUM(D53,E53,F53,G53,H53,I53,J53,K53,L53,M53,N53,O53,P53)</f>
        <v>1.4</v>
      </c>
      <c r="R53" s="72" t="n">
        <v>0</v>
      </c>
      <c r="S53" s="72" t="n">
        <v>0</v>
      </c>
    </row>
    <row r="54" customFormat="false" ht="15.75" hidden="false" customHeight="false" outlineLevel="0" collapsed="false">
      <c r="A54" s="66" t="s">
        <v>94</v>
      </c>
      <c r="B54" s="67"/>
      <c r="C54" s="67"/>
      <c r="D54" s="68" t="n">
        <v>0</v>
      </c>
      <c r="E54" s="68" t="n">
        <v>0</v>
      </c>
      <c r="F54" s="68" t="n">
        <v>0</v>
      </c>
      <c r="G54" s="68" t="n">
        <v>129.711</v>
      </c>
      <c r="H54" s="68" t="n">
        <v>0</v>
      </c>
      <c r="I54" s="68" t="n">
        <v>0</v>
      </c>
      <c r="J54" s="68" t="n">
        <v>0</v>
      </c>
      <c r="K54" s="68" t="n">
        <v>0</v>
      </c>
      <c r="L54" s="68" t="n">
        <v>0</v>
      </c>
      <c r="M54" s="68" t="n">
        <v>0</v>
      </c>
      <c r="N54" s="68" t="n">
        <v>0</v>
      </c>
      <c r="O54" s="68" t="n">
        <v>0</v>
      </c>
      <c r="P54" s="68" t="n">
        <v>0</v>
      </c>
      <c r="Q54" s="69" t="n">
        <f aca="false">SUM(D54,E54,F54,G54,H54,I54,J54,K54,L54,M54,N54,O54,P54)</f>
        <v>129.711</v>
      </c>
      <c r="R54" s="68" t="n">
        <v>62.37</v>
      </c>
      <c r="S54" s="68" t="n">
        <v>11.3</v>
      </c>
    </row>
    <row r="55" customFormat="false" ht="15.75" hidden="false" customHeight="false" outlineLevel="0" collapsed="false">
      <c r="A55" s="70" t="s">
        <v>72</v>
      </c>
      <c r="B55" s="71"/>
      <c r="C55" s="71"/>
      <c r="D55" s="72" t="n">
        <v>0</v>
      </c>
      <c r="E55" s="72" t="n">
        <v>0</v>
      </c>
      <c r="F55" s="72" t="n">
        <v>0</v>
      </c>
      <c r="G55" s="72" t="n">
        <v>0</v>
      </c>
      <c r="H55" s="72" t="n">
        <v>0</v>
      </c>
      <c r="I55" s="72" t="n">
        <v>0</v>
      </c>
      <c r="J55" s="72" t="n">
        <v>0</v>
      </c>
      <c r="K55" s="72" t="n">
        <v>0</v>
      </c>
      <c r="L55" s="72" t="n">
        <v>0</v>
      </c>
      <c r="M55" s="72" t="n">
        <v>0</v>
      </c>
      <c r="N55" s="72" t="n">
        <v>0</v>
      </c>
      <c r="O55" s="72" t="n">
        <v>0</v>
      </c>
      <c r="P55" s="72" t="n">
        <v>0</v>
      </c>
      <c r="Q55" s="73" t="n">
        <f aca="false">SUM(D55,E55,F55,G55,H55,I55,J55,K55,L55,M55,N55,O55,P55)</f>
        <v>0</v>
      </c>
      <c r="R55" s="72" t="n">
        <v>0</v>
      </c>
      <c r="S55" s="72" t="n">
        <v>0.119</v>
      </c>
    </row>
    <row r="56" customFormat="false" ht="15.75" hidden="false" customHeight="false" outlineLevel="0" collapsed="false">
      <c r="A56" s="74" t="s">
        <v>12</v>
      </c>
      <c r="B56" s="75"/>
      <c r="C56" s="75"/>
      <c r="D56" s="76" t="n">
        <f aca="false">SUM(D52,D53,D54,D55)</f>
        <v>0</v>
      </c>
      <c r="E56" s="76" t="n">
        <f aca="false">SUM(E52,E53,E54,E55)</f>
        <v>0</v>
      </c>
      <c r="F56" s="76" t="n">
        <f aca="false">SUM(F52,F53,F54,F55)</f>
        <v>1.4</v>
      </c>
      <c r="G56" s="76" t="n">
        <f aca="false">SUM(G52,G53,G54,G55)</f>
        <v>129.711</v>
      </c>
      <c r="H56" s="76" t="n">
        <f aca="false">SUM(H52,H53,H54,H55)</f>
        <v>0</v>
      </c>
      <c r="I56" s="76" t="n">
        <f aca="false">SUM(I52,I53,I54,I55)</f>
        <v>0</v>
      </c>
      <c r="J56" s="76" t="n">
        <f aca="false">SUM(J52,J53,J54,J55)</f>
        <v>0</v>
      </c>
      <c r="K56" s="76" t="n">
        <f aca="false">SUM(K52,K53,K54,K55)</f>
        <v>0</v>
      </c>
      <c r="L56" s="76" t="n">
        <f aca="false">SUM(L52,L53,L54,L55)</f>
        <v>0</v>
      </c>
      <c r="M56" s="76" t="n">
        <f aca="false">SUM(M52,M53,M54,M55)</f>
        <v>0</v>
      </c>
      <c r="N56" s="76" t="n">
        <f aca="false">SUM(N52,N53,N54,N55)</f>
        <v>52.303</v>
      </c>
      <c r="O56" s="76" t="n">
        <f aca="false">SUM(O52,O53,O54,O55)</f>
        <v>0</v>
      </c>
      <c r="P56" s="76" t="n">
        <f aca="false">SUM(P52,P53,P54,P55)</f>
        <v>0</v>
      </c>
      <c r="Q56" s="77" t="n">
        <f aca="false">SUM(Q52,Q53,Q54,Q55)</f>
        <v>183.414</v>
      </c>
      <c r="R56" s="72" t="n">
        <f aca="false">SUM(R52,R53,R54,R55)</f>
        <v>227.663</v>
      </c>
      <c r="S56" s="72" t="n">
        <f aca="false">SUM(S52,S53,S54,S55)</f>
        <v>168.075</v>
      </c>
    </row>
    <row r="58" customFormat="false" ht="15.75" hidden="false" customHeight="false" outlineLevel="0" collapsed="false">
      <c r="A58" s="62" t="s">
        <v>95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4"/>
      <c r="R58" s="65"/>
      <c r="S58" s="65"/>
    </row>
    <row r="59" customFormat="false" ht="15.75" hidden="false" customHeight="false" outlineLevel="0" collapsed="false">
      <c r="A59" s="66" t="s">
        <v>97</v>
      </c>
      <c r="B59" s="67"/>
      <c r="C59" s="67"/>
      <c r="D59" s="68" t="n">
        <v>0</v>
      </c>
      <c r="E59" s="68" t="n">
        <v>0</v>
      </c>
      <c r="F59" s="68" t="n">
        <v>224.037</v>
      </c>
      <c r="G59" s="68" t="n">
        <v>17.65</v>
      </c>
      <c r="H59" s="68" t="n">
        <v>0</v>
      </c>
      <c r="I59" s="68" t="n">
        <v>0</v>
      </c>
      <c r="J59" s="68" t="n">
        <v>0</v>
      </c>
      <c r="K59" s="68" t="n">
        <v>0</v>
      </c>
      <c r="L59" s="68" t="n">
        <v>0</v>
      </c>
      <c r="M59" s="68" t="n">
        <v>0</v>
      </c>
      <c r="N59" s="68" t="n">
        <v>0</v>
      </c>
      <c r="O59" s="68" t="n">
        <v>0</v>
      </c>
      <c r="P59" s="68" t="n">
        <v>0</v>
      </c>
      <c r="Q59" s="69" t="n">
        <f aca="false">SUM(D59,E59,F59,G59,H59,I59,J59,K59,L59,M59,N59,O59,P59)</f>
        <v>241.687</v>
      </c>
      <c r="R59" s="68" t="n">
        <v>188.875</v>
      </c>
      <c r="S59" s="68" t="n">
        <v>198.904</v>
      </c>
      <c r="T59" s="67"/>
      <c r="U59" s="67"/>
    </row>
    <row r="60" customFormat="false" ht="15.75" hidden="false" customHeight="false" outlineLevel="0" collapsed="false">
      <c r="A60" s="70" t="s">
        <v>98</v>
      </c>
      <c r="B60" s="71"/>
      <c r="C60" s="71"/>
      <c r="D60" s="72" t="n">
        <v>0</v>
      </c>
      <c r="E60" s="72" t="n">
        <v>0</v>
      </c>
      <c r="F60" s="72" t="n">
        <v>0</v>
      </c>
      <c r="G60" s="72" t="n">
        <v>0</v>
      </c>
      <c r="H60" s="72" t="n">
        <v>0</v>
      </c>
      <c r="I60" s="72" t="n">
        <v>0</v>
      </c>
      <c r="J60" s="72" t="n">
        <v>0</v>
      </c>
      <c r="K60" s="72" t="n">
        <v>0</v>
      </c>
      <c r="L60" s="72" t="n">
        <v>0</v>
      </c>
      <c r="M60" s="72" t="n">
        <v>0</v>
      </c>
      <c r="N60" s="72" t="n">
        <v>0</v>
      </c>
      <c r="O60" s="72" t="n">
        <v>0</v>
      </c>
      <c r="P60" s="72" t="n">
        <v>0</v>
      </c>
      <c r="Q60" s="73" t="n">
        <f aca="false">SUM(D60,E60,F60,G60,H60,I60,J60,K60,L60,M60,N60,O60,P60)</f>
        <v>0</v>
      </c>
      <c r="R60" s="72" t="n">
        <v>0.5</v>
      </c>
      <c r="S60" s="72" t="n">
        <v>0.161</v>
      </c>
    </row>
    <row r="61" customFormat="false" ht="15.75" hidden="false" customHeight="false" outlineLevel="0" collapsed="false">
      <c r="A61" s="74" t="s">
        <v>12</v>
      </c>
      <c r="B61" s="75"/>
      <c r="C61" s="75"/>
      <c r="D61" s="76" t="n">
        <f aca="false">SUM(D59,D60)</f>
        <v>0</v>
      </c>
      <c r="E61" s="76" t="n">
        <f aca="false">SUM(E59,E60)</f>
        <v>0</v>
      </c>
      <c r="F61" s="76" t="n">
        <f aca="false">SUM(F59,F60)</f>
        <v>224.037</v>
      </c>
      <c r="G61" s="76" t="n">
        <f aca="false">SUM(G59,G60)</f>
        <v>17.65</v>
      </c>
      <c r="H61" s="76" t="n">
        <f aca="false">SUM(H59,H60)</f>
        <v>0</v>
      </c>
      <c r="I61" s="76" t="n">
        <f aca="false">SUM(I59,I60)</f>
        <v>0</v>
      </c>
      <c r="J61" s="76" t="n">
        <f aca="false">SUM(J59,J60)</f>
        <v>0</v>
      </c>
      <c r="K61" s="76" t="n">
        <f aca="false">SUM(K59,K60)</f>
        <v>0</v>
      </c>
      <c r="L61" s="76" t="n">
        <f aca="false">SUM(L59,L60)</f>
        <v>0</v>
      </c>
      <c r="M61" s="76" t="n">
        <f aca="false">SUM(M59,M60)</f>
        <v>0</v>
      </c>
      <c r="N61" s="76" t="n">
        <f aca="false">SUM(N59,N60)</f>
        <v>0</v>
      </c>
      <c r="O61" s="76" t="n">
        <f aca="false">SUM(O59,O60)</f>
        <v>0</v>
      </c>
      <c r="P61" s="76" t="n">
        <f aca="false">SUM(P59,P60)</f>
        <v>0</v>
      </c>
      <c r="Q61" s="77" t="n">
        <f aca="false">SUM(Q59,Q60)</f>
        <v>241.687</v>
      </c>
      <c r="R61" s="72" t="n">
        <f aca="false">SUM(R59,R60)</f>
        <v>189.375</v>
      </c>
      <c r="S61" s="72" t="n">
        <f aca="false">SUM(S59,S60)</f>
        <v>199.065</v>
      </c>
    </row>
    <row r="63" customFormat="false" ht="15.75" hidden="false" customHeight="false" outlineLevel="0" collapsed="false">
      <c r="A63" s="62" t="s">
        <v>31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4"/>
      <c r="R63" s="65"/>
      <c r="S63" s="65"/>
    </row>
    <row r="64" customFormat="false" ht="15.75" hidden="false" customHeight="false" outlineLevel="0" collapsed="false">
      <c r="A64" s="66" t="s">
        <v>32</v>
      </c>
      <c r="B64" s="67"/>
      <c r="C64" s="67"/>
      <c r="D64" s="68" t="n">
        <v>0</v>
      </c>
      <c r="E64" s="68" t="n">
        <v>0</v>
      </c>
      <c r="F64" s="68" t="n">
        <v>0</v>
      </c>
      <c r="G64" s="68" t="n">
        <v>0</v>
      </c>
      <c r="H64" s="68" t="n">
        <v>0</v>
      </c>
      <c r="I64" s="68" t="n">
        <v>0</v>
      </c>
      <c r="J64" s="68" t="n">
        <v>0</v>
      </c>
      <c r="K64" s="68" t="n">
        <v>0</v>
      </c>
      <c r="L64" s="68" t="n">
        <v>0</v>
      </c>
      <c r="M64" s="68" t="n">
        <v>0</v>
      </c>
      <c r="N64" s="68" t="n">
        <v>0</v>
      </c>
      <c r="O64" s="68" t="n">
        <v>0</v>
      </c>
      <c r="P64" s="68" t="n">
        <v>0</v>
      </c>
      <c r="Q64" s="69" t="n">
        <f aca="false">SUM(D64,E64,F64,G64,H64,I64,J64,K64,L64,M64,N64,O64,P64)</f>
        <v>0</v>
      </c>
      <c r="R64" s="68" t="n">
        <v>0</v>
      </c>
      <c r="S64" s="68" t="n">
        <v>1.65</v>
      </c>
      <c r="T64" s="67"/>
      <c r="U64" s="67"/>
    </row>
    <row r="65" customFormat="false" ht="15.75" hidden="false" customHeight="false" outlineLevel="0" collapsed="false">
      <c r="A65" s="70" t="s">
        <v>99</v>
      </c>
      <c r="B65" s="71"/>
      <c r="C65" s="71"/>
      <c r="D65" s="72" t="n">
        <v>0</v>
      </c>
      <c r="E65" s="72" t="n">
        <v>0</v>
      </c>
      <c r="F65" s="72" t="n">
        <v>80.425</v>
      </c>
      <c r="G65" s="72" t="n">
        <v>0</v>
      </c>
      <c r="H65" s="72" t="n">
        <v>0</v>
      </c>
      <c r="I65" s="72" t="n">
        <v>0</v>
      </c>
      <c r="J65" s="72" t="n">
        <v>0</v>
      </c>
      <c r="K65" s="72" t="n">
        <v>0</v>
      </c>
      <c r="L65" s="72" t="n">
        <v>0</v>
      </c>
      <c r="M65" s="72" t="n">
        <v>87.41</v>
      </c>
      <c r="N65" s="72" t="n">
        <v>0</v>
      </c>
      <c r="O65" s="72" t="n">
        <v>0</v>
      </c>
      <c r="P65" s="72" t="n">
        <v>0</v>
      </c>
      <c r="Q65" s="73" t="n">
        <f aca="false">SUM(D65,E65,F65,G65,H65,I65,J65,K65,L65,M65,N65,O65,P65)</f>
        <v>167.835</v>
      </c>
      <c r="R65" s="72" t="n">
        <v>107</v>
      </c>
      <c r="S65" s="72" t="n">
        <v>166.134</v>
      </c>
    </row>
    <row r="66" customFormat="false" ht="15.75" hidden="false" customHeight="false" outlineLevel="0" collapsed="false">
      <c r="A66" s="66" t="s">
        <v>102</v>
      </c>
      <c r="B66" s="67"/>
      <c r="C66" s="67"/>
      <c r="D66" s="68" t="n">
        <v>0</v>
      </c>
      <c r="E66" s="68" t="n">
        <v>0</v>
      </c>
      <c r="F66" s="68" t="n">
        <v>39.454</v>
      </c>
      <c r="G66" s="68" t="n">
        <v>0</v>
      </c>
      <c r="H66" s="68" t="n">
        <v>0</v>
      </c>
      <c r="I66" s="68" t="n">
        <v>0</v>
      </c>
      <c r="J66" s="68" t="n">
        <v>0</v>
      </c>
      <c r="K66" s="68" t="n">
        <v>0</v>
      </c>
      <c r="L66" s="68" t="n">
        <v>0</v>
      </c>
      <c r="M66" s="68" t="n">
        <v>0</v>
      </c>
      <c r="N66" s="68" t="n">
        <v>0</v>
      </c>
      <c r="O66" s="68" t="n">
        <v>0</v>
      </c>
      <c r="P66" s="68" t="n">
        <v>0</v>
      </c>
      <c r="Q66" s="69" t="n">
        <f aca="false">SUM(D66,E66,F66,G66,H66,I66,J66,K66,L66,M66,N66,O66,P66)</f>
        <v>39.454</v>
      </c>
      <c r="R66" s="68" t="n">
        <v>147</v>
      </c>
      <c r="S66" s="68" t="n">
        <v>144.38</v>
      </c>
    </row>
    <row r="67" customFormat="false" ht="15.75" hidden="false" customHeight="false" outlineLevel="0" collapsed="false">
      <c r="A67" s="70" t="s">
        <v>103</v>
      </c>
      <c r="B67" s="71"/>
      <c r="C67" s="71"/>
      <c r="D67" s="72" t="n">
        <v>0</v>
      </c>
      <c r="E67" s="72" t="n">
        <v>0</v>
      </c>
      <c r="F67" s="72" t="n">
        <v>0</v>
      </c>
      <c r="G67" s="72" t="n">
        <v>0</v>
      </c>
      <c r="H67" s="72" t="n">
        <v>0</v>
      </c>
      <c r="I67" s="72" t="n">
        <v>0</v>
      </c>
      <c r="J67" s="72" t="n">
        <v>0</v>
      </c>
      <c r="K67" s="72" t="n">
        <v>0</v>
      </c>
      <c r="L67" s="72" t="n">
        <v>0</v>
      </c>
      <c r="M67" s="72" t="n">
        <v>0</v>
      </c>
      <c r="N67" s="72" t="n">
        <v>0</v>
      </c>
      <c r="O67" s="72" t="n">
        <v>0</v>
      </c>
      <c r="P67" s="72" t="n">
        <v>0</v>
      </c>
      <c r="Q67" s="73" t="n">
        <f aca="false">SUM(D67,E67,F67,G67,H67,I67,J67,K67,L67,M67,N67,O67,P67)</f>
        <v>0</v>
      </c>
      <c r="R67" s="72" t="n">
        <v>131.333</v>
      </c>
      <c r="S67" s="72" t="n">
        <v>35</v>
      </c>
    </row>
    <row r="68" customFormat="false" ht="15.75" hidden="false" customHeight="false" outlineLevel="0" collapsed="false">
      <c r="A68" s="66" t="s">
        <v>105</v>
      </c>
      <c r="B68" s="67"/>
      <c r="C68" s="67"/>
      <c r="D68" s="68" t="n">
        <v>0</v>
      </c>
      <c r="E68" s="68" t="n">
        <v>0</v>
      </c>
      <c r="F68" s="68" t="n">
        <v>1.101</v>
      </c>
      <c r="G68" s="68" t="n">
        <v>0</v>
      </c>
      <c r="H68" s="68" t="n">
        <v>0</v>
      </c>
      <c r="I68" s="68" t="n">
        <v>0</v>
      </c>
      <c r="J68" s="68" t="n">
        <v>0</v>
      </c>
      <c r="K68" s="68" t="n">
        <v>0</v>
      </c>
      <c r="L68" s="68" t="n">
        <v>0</v>
      </c>
      <c r="M68" s="68" t="n">
        <v>0</v>
      </c>
      <c r="N68" s="68" t="n">
        <v>0</v>
      </c>
      <c r="O68" s="68" t="n">
        <v>0</v>
      </c>
      <c r="P68" s="68" t="n">
        <v>0</v>
      </c>
      <c r="Q68" s="69" t="n">
        <f aca="false">SUM(D68,E68,F68,G68,H68,I68,J68,K68,L68,M68,N68,O68,P68)</f>
        <v>1.101</v>
      </c>
      <c r="R68" s="68" t="n">
        <v>1</v>
      </c>
      <c r="S68" s="68" t="n">
        <v>1.555</v>
      </c>
    </row>
    <row r="69" customFormat="false" ht="15.75" hidden="false" customHeight="false" outlineLevel="0" collapsed="false">
      <c r="A69" s="74" t="s">
        <v>12</v>
      </c>
      <c r="B69" s="75"/>
      <c r="C69" s="75"/>
      <c r="D69" s="76" t="n">
        <f aca="false">SUM(D64,D65,D66,D67,D68)</f>
        <v>0</v>
      </c>
      <c r="E69" s="76" t="n">
        <f aca="false">SUM(E64,E65,E66,E67,E68)</f>
        <v>0</v>
      </c>
      <c r="F69" s="76" t="n">
        <f aca="false">SUM(F64,F65,F66,F67,F68)</f>
        <v>120.98</v>
      </c>
      <c r="G69" s="76" t="n">
        <f aca="false">SUM(G64,G65,G66,G67,G68)</f>
        <v>0</v>
      </c>
      <c r="H69" s="76" t="n">
        <f aca="false">SUM(H64,H65,H66,H67,H68)</f>
        <v>0</v>
      </c>
      <c r="I69" s="76" t="n">
        <f aca="false">SUM(I64,I65,I66,I67,I68)</f>
        <v>0</v>
      </c>
      <c r="J69" s="76" t="n">
        <f aca="false">SUM(J64,J65,J66,J67,J68)</f>
        <v>0</v>
      </c>
      <c r="K69" s="76" t="n">
        <f aca="false">SUM(K64,K65,K66,K67,K68)</f>
        <v>0</v>
      </c>
      <c r="L69" s="76" t="n">
        <f aca="false">SUM(L64,L65,L66,L67,L68)</f>
        <v>0</v>
      </c>
      <c r="M69" s="76" t="n">
        <f aca="false">SUM(M64,M65,M66,M67,M68)</f>
        <v>87.41</v>
      </c>
      <c r="N69" s="76" t="n">
        <f aca="false">SUM(N64,N65,N66,N67,N68)</f>
        <v>0</v>
      </c>
      <c r="O69" s="76" t="n">
        <f aca="false">SUM(O64,O65,O66,O67,O68)</f>
        <v>0</v>
      </c>
      <c r="P69" s="76" t="n">
        <f aca="false">SUM(P64,P65,P66,P67,P68)</f>
        <v>0</v>
      </c>
      <c r="Q69" s="77" t="n">
        <f aca="false">SUM(Q64,Q65,Q66,Q67,Q68)</f>
        <v>208.39</v>
      </c>
      <c r="R69" s="72" t="n">
        <f aca="false">SUM(R64,R65,R66,R67,R68)</f>
        <v>386.333</v>
      </c>
      <c r="S69" s="72" t="n">
        <f aca="false">SUM(S64,S65,S66,S67,S68)</f>
        <v>348.719</v>
      </c>
    </row>
    <row r="71" customFormat="false" ht="15.75" hidden="false" customHeight="false" outlineLevel="0" collapsed="false">
      <c r="A71" s="62" t="s">
        <v>33</v>
      </c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4"/>
      <c r="R71" s="65"/>
      <c r="S71" s="65"/>
    </row>
    <row r="72" customFormat="false" ht="15.75" hidden="false" customHeight="false" outlineLevel="0" collapsed="false">
      <c r="A72" s="66" t="s">
        <v>34</v>
      </c>
      <c r="B72" s="67"/>
      <c r="C72" s="67"/>
      <c r="D72" s="68" t="n">
        <v>0</v>
      </c>
      <c r="E72" s="68" t="n">
        <v>26.35</v>
      </c>
      <c r="F72" s="68" t="n">
        <v>0</v>
      </c>
      <c r="G72" s="68" t="n">
        <v>0</v>
      </c>
      <c r="H72" s="68" t="n">
        <v>0</v>
      </c>
      <c r="I72" s="68" t="n">
        <v>0</v>
      </c>
      <c r="J72" s="68" t="n">
        <v>0</v>
      </c>
      <c r="K72" s="68" t="n">
        <v>0</v>
      </c>
      <c r="L72" s="68" t="n">
        <v>0</v>
      </c>
      <c r="M72" s="68" t="n">
        <v>0</v>
      </c>
      <c r="N72" s="68" t="n">
        <v>0</v>
      </c>
      <c r="O72" s="68" t="n">
        <v>0</v>
      </c>
      <c r="P72" s="68" t="n">
        <v>0</v>
      </c>
      <c r="Q72" s="69" t="n">
        <f aca="false">SUM(D72,E72,F72,G72,H72,I72,J72,K72,L72,M72,N72,O72,P72)</f>
        <v>26.35</v>
      </c>
      <c r="R72" s="68" t="n">
        <v>0</v>
      </c>
      <c r="S72" s="68" t="n">
        <v>0</v>
      </c>
      <c r="T72" s="67"/>
      <c r="U72" s="67"/>
    </row>
    <row r="73" customFormat="false" ht="15.75" hidden="false" customHeight="false" outlineLevel="0" collapsed="false">
      <c r="A73" s="70" t="s">
        <v>106</v>
      </c>
      <c r="B73" s="71"/>
      <c r="C73" s="71"/>
      <c r="D73" s="72" t="n">
        <v>0</v>
      </c>
      <c r="E73" s="72" t="n">
        <v>0</v>
      </c>
      <c r="F73" s="72" t="n">
        <v>0</v>
      </c>
      <c r="G73" s="72" t="n">
        <v>0</v>
      </c>
      <c r="H73" s="72" t="n">
        <v>0</v>
      </c>
      <c r="I73" s="72" t="n">
        <v>0</v>
      </c>
      <c r="J73" s="72" t="n">
        <v>0</v>
      </c>
      <c r="K73" s="72" t="n">
        <v>0</v>
      </c>
      <c r="L73" s="72" t="n">
        <v>0</v>
      </c>
      <c r="M73" s="72" t="n">
        <v>0</v>
      </c>
      <c r="N73" s="72" t="n">
        <v>0</v>
      </c>
      <c r="O73" s="72" t="n">
        <v>0</v>
      </c>
      <c r="P73" s="72" t="n">
        <v>0</v>
      </c>
      <c r="Q73" s="73" t="n">
        <f aca="false">SUM(D73,E73,F73,G73,H73,I73,J73,K73,L73,M73,N73,O73,P73)</f>
        <v>0</v>
      </c>
      <c r="R73" s="72" t="n">
        <v>16.018</v>
      </c>
      <c r="S73" s="72" t="n">
        <v>0</v>
      </c>
    </row>
    <row r="74" customFormat="false" ht="15.75" hidden="false" customHeight="false" outlineLevel="0" collapsed="false">
      <c r="A74" s="74" t="s">
        <v>12</v>
      </c>
      <c r="B74" s="75"/>
      <c r="C74" s="75"/>
      <c r="D74" s="76" t="n">
        <f aca="false">SUM(D72,D73)</f>
        <v>0</v>
      </c>
      <c r="E74" s="76" t="n">
        <f aca="false">SUM(E72,E73)</f>
        <v>26.35</v>
      </c>
      <c r="F74" s="76" t="n">
        <f aca="false">SUM(F72,F73)</f>
        <v>0</v>
      </c>
      <c r="G74" s="76" t="n">
        <f aca="false">SUM(G72,G73)</f>
        <v>0</v>
      </c>
      <c r="H74" s="76" t="n">
        <f aca="false">SUM(H72,H73)</f>
        <v>0</v>
      </c>
      <c r="I74" s="76" t="n">
        <f aca="false">SUM(I72,I73)</f>
        <v>0</v>
      </c>
      <c r="J74" s="76" t="n">
        <f aca="false">SUM(J72,J73)</f>
        <v>0</v>
      </c>
      <c r="K74" s="76" t="n">
        <f aca="false">SUM(K72,K73)</f>
        <v>0</v>
      </c>
      <c r="L74" s="76" t="n">
        <f aca="false">SUM(L72,L73)</f>
        <v>0</v>
      </c>
      <c r="M74" s="76" t="n">
        <f aca="false">SUM(M72,M73)</f>
        <v>0</v>
      </c>
      <c r="N74" s="76" t="n">
        <f aca="false">SUM(N72,N73)</f>
        <v>0</v>
      </c>
      <c r="O74" s="76" t="n">
        <f aca="false">SUM(O72,O73)</f>
        <v>0</v>
      </c>
      <c r="P74" s="76" t="n">
        <f aca="false">SUM(P72,P73)</f>
        <v>0</v>
      </c>
      <c r="Q74" s="77" t="n">
        <f aca="false">SUM(Q72,Q73)</f>
        <v>26.35</v>
      </c>
      <c r="R74" s="72" t="n">
        <f aca="false">SUM(R72,R73)</f>
        <v>16.018</v>
      </c>
      <c r="S74" s="72" t="n">
        <f aca="false">SUM(S72,S73)</f>
        <v>0</v>
      </c>
    </row>
    <row r="76" customFormat="false" ht="15.75" hidden="false" customHeight="false" outlineLevel="0" collapsed="false">
      <c r="A76" s="62" t="s">
        <v>72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4"/>
      <c r="R76" s="65"/>
      <c r="S76" s="65"/>
    </row>
    <row r="77" customFormat="false" ht="15.75" hidden="false" customHeight="false" outlineLevel="0" collapsed="false">
      <c r="A77" s="66" t="s">
        <v>107</v>
      </c>
      <c r="B77" s="67"/>
      <c r="C77" s="67"/>
      <c r="D77" s="68" t="n">
        <v>0</v>
      </c>
      <c r="E77" s="68" t="n">
        <v>0</v>
      </c>
      <c r="F77" s="68" t="n">
        <v>160.855</v>
      </c>
      <c r="G77" s="68" t="n">
        <v>0</v>
      </c>
      <c r="H77" s="68" t="n">
        <v>0</v>
      </c>
      <c r="I77" s="68" t="n">
        <v>0</v>
      </c>
      <c r="J77" s="68" t="n">
        <v>0</v>
      </c>
      <c r="K77" s="68" t="n">
        <v>0</v>
      </c>
      <c r="L77" s="68" t="n">
        <v>0</v>
      </c>
      <c r="M77" s="68" t="n">
        <v>0</v>
      </c>
      <c r="N77" s="68" t="n">
        <v>0</v>
      </c>
      <c r="O77" s="68" t="n">
        <v>0</v>
      </c>
      <c r="P77" s="68" t="n">
        <v>0</v>
      </c>
      <c r="Q77" s="69" t="n">
        <f aca="false">SUM(D77,E77,F77,G77,H77,I77,J77,K77,L77,M77,N77,O77,P77)</f>
        <v>160.855</v>
      </c>
      <c r="R77" s="68" t="n">
        <v>6.5</v>
      </c>
      <c r="S77" s="68" t="n">
        <v>16.714</v>
      </c>
      <c r="T77" s="67"/>
      <c r="U77" s="67"/>
    </row>
    <row r="78" customFormat="false" ht="15.75" hidden="false" customHeight="false" outlineLevel="0" collapsed="false">
      <c r="A78" s="74" t="s">
        <v>12</v>
      </c>
      <c r="B78" s="75"/>
      <c r="C78" s="75"/>
      <c r="D78" s="76" t="n">
        <f aca="false">D77</f>
        <v>0</v>
      </c>
      <c r="E78" s="76" t="n">
        <f aca="false">E77</f>
        <v>0</v>
      </c>
      <c r="F78" s="76" t="n">
        <f aca="false">F77</f>
        <v>160.855</v>
      </c>
      <c r="G78" s="76" t="n">
        <f aca="false">G77</f>
        <v>0</v>
      </c>
      <c r="H78" s="76" t="n">
        <f aca="false">H77</f>
        <v>0</v>
      </c>
      <c r="I78" s="76" t="n">
        <f aca="false">I77</f>
        <v>0</v>
      </c>
      <c r="J78" s="76" t="n">
        <f aca="false">J77</f>
        <v>0</v>
      </c>
      <c r="K78" s="76" t="n">
        <f aca="false">K77</f>
        <v>0</v>
      </c>
      <c r="L78" s="76" t="n">
        <f aca="false">L77</f>
        <v>0</v>
      </c>
      <c r="M78" s="76" t="n">
        <f aca="false">M77</f>
        <v>0</v>
      </c>
      <c r="N78" s="76" t="n">
        <f aca="false">N77</f>
        <v>0</v>
      </c>
      <c r="O78" s="76" t="n">
        <f aca="false">O77</f>
        <v>0</v>
      </c>
      <c r="P78" s="76" t="n">
        <f aca="false">P77</f>
        <v>0</v>
      </c>
      <c r="Q78" s="77" t="n">
        <f aca="false">Q77</f>
        <v>160.855</v>
      </c>
      <c r="R78" s="72" t="n">
        <f aca="false">R77</f>
        <v>6.5</v>
      </c>
      <c r="S78" s="72" t="n">
        <f aca="false">S77</f>
        <v>16.714</v>
      </c>
    </row>
    <row r="80" customFormat="false" ht="33.95" hidden="false" customHeight="true" outlineLevel="0" collapsed="false">
      <c r="A80" s="78" t="s">
        <v>114</v>
      </c>
      <c r="B80" s="79"/>
      <c r="C80" s="79"/>
      <c r="D80" s="80" t="n">
        <f aca="false">SUM(D18,D26,D30,D34,D39,D49,D56,D61,D69,D74,D78)</f>
        <v>0</v>
      </c>
      <c r="E80" s="80" t="n">
        <f aca="false">SUM(E18,E26,E30,E34,E39,E49,E56,E61,E69,E74,E78)</f>
        <v>226.464</v>
      </c>
      <c r="F80" s="80" t="n">
        <f aca="false">SUM(F18,F26,F30,F34,F39,F49,F56,F61,F69,F74,F78)</f>
        <v>572.686</v>
      </c>
      <c r="G80" s="80" t="n">
        <f aca="false">SUM(G18,G26,G30,G34,G39,G49,G56,G61,G69,G74,G78)</f>
        <v>344.292</v>
      </c>
      <c r="H80" s="80" t="n">
        <f aca="false">SUM(H18,H26,H30,H34,H39,H49,H56,H61,H69,H74,H78)</f>
        <v>0</v>
      </c>
      <c r="I80" s="80" t="n">
        <f aca="false">SUM(I18,I26,I30,I34,I39,I49,I56,I61,I69,I74,I78)</f>
        <v>0</v>
      </c>
      <c r="J80" s="80" t="n">
        <f aca="false">SUM(J18,J26,J30,J34,J39,J49,J56,J61,J69,J74,J78)</f>
        <v>0</v>
      </c>
      <c r="K80" s="80" t="n">
        <f aca="false">SUM(K18,K26,K30,K34,K39,K49,K56,K61,K69,K74,K78)</f>
        <v>16.3</v>
      </c>
      <c r="L80" s="80" t="n">
        <f aca="false">SUM(L18,L26,L30,L34,L39,L49,L56,L61,L69,L74,L78)</f>
        <v>0</v>
      </c>
      <c r="M80" s="80" t="n">
        <f aca="false">SUM(M18,M26,M30,M34,M39,M49,M56,M61,M69,M74,M78)</f>
        <v>87.41</v>
      </c>
      <c r="N80" s="80" t="n">
        <f aca="false">SUM(N18,N26,N30,N34,N39,N49,N56,N61,N69,N74,N78)</f>
        <v>250.882</v>
      </c>
      <c r="O80" s="80" t="n">
        <f aca="false">SUM(O18,O26,O30,O34,O39,O49,O56,O61,O69,O74,O78)</f>
        <v>0</v>
      </c>
      <c r="P80" s="80" t="n">
        <f aca="false">SUM(P18,P26,P30,P34,P39,P49,P56,P61,P69,P74,P78)</f>
        <v>0</v>
      </c>
      <c r="Q80" s="80" t="n">
        <f aca="false">SUM(Q18,Q26,Q30,Q34,Q39,Q49,Q56,Q61,Q69,Q74,Q78)</f>
        <v>1498.034</v>
      </c>
      <c r="R80" s="80" t="n">
        <f aca="false">SUM(R18,R26,R30,R34,R39,R49,R56,R61,R69,R74,R78)</f>
        <v>1454.471</v>
      </c>
      <c r="S80" s="81" t="n">
        <f aca="false">SUM(S18,S26,S30,S34,S39,S49,S56,S61,S69,S74,S78)</f>
        <v>1078.058</v>
      </c>
    </row>
    <row r="82" customFormat="false" ht="15" hidden="false" customHeight="false" outlineLevel="0" collapsed="false">
      <c r="A82" s="82" t="s">
        <v>46</v>
      </c>
      <c r="B82" s="83"/>
      <c r="C82" s="83"/>
      <c r="D82" s="84" t="n">
        <v>0</v>
      </c>
      <c r="E82" s="84" t="n">
        <v>191.205</v>
      </c>
      <c r="F82" s="84" t="n">
        <v>515.175</v>
      </c>
      <c r="G82" s="84" t="n">
        <v>410.925</v>
      </c>
      <c r="H82" s="84" t="n">
        <v>0</v>
      </c>
      <c r="I82" s="84" t="n">
        <v>0</v>
      </c>
      <c r="J82" s="84" t="n">
        <v>0</v>
      </c>
      <c r="K82" s="84" t="n">
        <v>7.1</v>
      </c>
      <c r="L82" s="84" t="n">
        <v>0</v>
      </c>
      <c r="M82" s="84" t="n">
        <v>0</v>
      </c>
      <c r="N82" s="84" t="n">
        <v>330.066</v>
      </c>
      <c r="O82" s="84" t="n">
        <v>0</v>
      </c>
      <c r="P82" s="84" t="n">
        <v>0</v>
      </c>
      <c r="R82" s="85" t="s">
        <v>115</v>
      </c>
      <c r="S82" s="85" t="s">
        <v>115</v>
      </c>
    </row>
    <row r="83" s="88" customFormat="true" ht="15" hidden="false" customHeight="false" outlineLevel="0" collapsed="false">
      <c r="A83" s="86" t="s">
        <v>116</v>
      </c>
      <c r="B83" s="87"/>
      <c r="C83" s="87"/>
      <c r="D83" s="87" t="str">
        <f aca="false">IF(OR(D82=0,D82="-"),"-",IF(D80="-",(0-D82)/D82,(D80-D82)/D82))</f>
        <v>-</v>
      </c>
      <c r="E83" s="87" t="n">
        <f aca="false">IF(OR(E82=0,E82="-"),"-",IF(E80="-",(0-E82)/E82,(E80-E82)/E82))</f>
        <v>0.184404173531027</v>
      </c>
      <c r="F83" s="87" t="n">
        <f aca="false">IF(OR(F82=0,F82="-"),"-",IF(F80="-",(0-F82)/F82,(F80-F82)/F82))</f>
        <v>0.111633910807007</v>
      </c>
      <c r="G83" s="87" t="n">
        <f aca="false">IF(OR(G82=0,G82="-"),"-",IF(G80="-",(0-G82)/G82,(G80-G82)/G82))</f>
        <v>-0.162153677678408</v>
      </c>
      <c r="H83" s="87" t="str">
        <f aca="false">IF(OR(H82=0,H82="-"),"-",IF(H80="-",(0-H82)/H82,(H80-H82)/H82))</f>
        <v>-</v>
      </c>
      <c r="I83" s="87" t="str">
        <f aca="false">IF(OR(I82=0,I82="-"),"-",IF(I80="-",(0-I82)/I82,(I80-I82)/I82))</f>
        <v>-</v>
      </c>
      <c r="J83" s="87" t="str">
        <f aca="false">IF(OR(J82=0,J82="-"),"-",IF(J80="-",(0-J82)/J82,(J80-J82)/J82))</f>
        <v>-</v>
      </c>
      <c r="K83" s="87" t="n">
        <f aca="false">IF(OR(K82=0,K82="-"),"-",IF(K80="-",(0-K82)/K82,(K80-K82)/K82))</f>
        <v>1.29577464788732</v>
      </c>
      <c r="L83" s="87" t="str">
        <f aca="false">IF(OR(L82=0,L82="-"),"-",IF(L80="-",(0-L82)/L82,(L80-L82)/L82))</f>
        <v>-</v>
      </c>
      <c r="M83" s="87" t="str">
        <f aca="false">IF(OR(M82=0,M82="-"),"-",IF(M80="-",(0-M82)/M82,(M80-M82)/M82))</f>
        <v>-</v>
      </c>
      <c r="N83" s="87" t="n">
        <f aca="false">IF(OR(N82=0,N82="-"),"-",IF(N80="-",(0-N82)/N82,(N80-N82)/N82))</f>
        <v>-0.239903534444626</v>
      </c>
      <c r="O83" s="87" t="str">
        <f aca="false">IF(OR(O82=0,O82="-"),"-",IF(O80="-",(0-O82)/O82,(O80-O82)/O82))</f>
        <v>-</v>
      </c>
      <c r="P83" s="87" t="str">
        <f aca="false">IF(OR(P82=0,P82="-"),"-",IF(P80="-",(0-P82)/P82,(P80-P82)/P82))</f>
        <v>-</v>
      </c>
      <c r="R83" s="89" t="s">
        <v>117</v>
      </c>
      <c r="S83" s="89" t="s">
        <v>118</v>
      </c>
    </row>
    <row r="84" customFormat="false" ht="15" hidden="false" customHeight="false" outlineLevel="0" collapsed="false">
      <c r="A84" s="82" t="s">
        <v>47</v>
      </c>
      <c r="B84" s="83"/>
      <c r="C84" s="83"/>
      <c r="D84" s="84" t="n">
        <v>0</v>
      </c>
      <c r="E84" s="84" t="n">
        <v>115.724</v>
      </c>
      <c r="F84" s="84" t="n">
        <v>675.066</v>
      </c>
      <c r="G84" s="84" t="n">
        <v>0</v>
      </c>
      <c r="H84" s="84" t="n">
        <v>0</v>
      </c>
      <c r="I84" s="84" t="n">
        <v>0</v>
      </c>
      <c r="J84" s="84" t="n">
        <v>0</v>
      </c>
      <c r="K84" s="84" t="n">
        <v>16.025</v>
      </c>
      <c r="L84" s="84" t="n">
        <v>0</v>
      </c>
      <c r="M84" s="84" t="n">
        <v>0</v>
      </c>
      <c r="N84" s="84" t="n">
        <v>271.243</v>
      </c>
      <c r="O84" s="84" t="n">
        <v>0</v>
      </c>
      <c r="P84" s="84" t="n">
        <v>0</v>
      </c>
      <c r="R84" s="90" t="n">
        <f aca="false">IF(OR(R80=0,R80="-"),"-",IF(Q80="-",(0-R80)/R80,(Q80-R80)/R80))</f>
        <v>0.0299510956217069</v>
      </c>
      <c r="S84" s="90" t="n">
        <f aca="false">IF(OR(S80=0,S80="-"),"-",IF(R80="-",(0-S80)/S80,(R80-S80)/S80))</f>
        <v>0.349158394075273</v>
      </c>
    </row>
    <row r="85" s="88" customFormat="true" ht="15" hidden="false" customHeight="false" outlineLevel="0" collapsed="false">
      <c r="A85" s="87" t="s">
        <v>119</v>
      </c>
      <c r="B85" s="87"/>
      <c r="C85" s="87"/>
      <c r="D85" s="87" t="str">
        <f aca="false">IF(OR(D84=0,D84="-"),"-",IF(D82="-",(0-D84)/D84,(D82-D84)/D84))</f>
        <v>-</v>
      </c>
      <c r="E85" s="87" t="n">
        <f aca="false">IF(OR(E84=0,E84="-"),"-",IF(E82="-",(0-E84)/E84,(E82-E84)/E84))</f>
        <v>0.652250181466247</v>
      </c>
      <c r="F85" s="87" t="n">
        <f aca="false">IF(OR(F84=0,F84="-"),"-",IF(F82="-",(0-F84)/F84,(F82-F84)/F84))</f>
        <v>-0.236852396654549</v>
      </c>
      <c r="G85" s="87" t="str">
        <f aca="false">IF(OR(G84=0,G84="-"),"-",IF(G82="-",(0-G84)/G84,(G82-G84)/G84))</f>
        <v>-</v>
      </c>
      <c r="H85" s="87" t="str">
        <f aca="false">IF(OR(H84=0,H84="-"),"-",IF(H82="-",(0-H84)/H84,(H82-H84)/H84))</f>
        <v>-</v>
      </c>
      <c r="I85" s="87" t="str">
        <f aca="false">IF(OR(I84=0,I84="-"),"-",IF(I82="-",(0-I84)/I84,(I82-I84)/I84))</f>
        <v>-</v>
      </c>
      <c r="J85" s="87" t="str">
        <f aca="false">IF(OR(J84=0,J84="-"),"-",IF(J82="-",(0-J84)/J84,(J82-J84)/J84))</f>
        <v>-</v>
      </c>
      <c r="K85" s="87" t="n">
        <f aca="false">IF(OR(K84=0,K84="-"),"-",IF(K82="-",(0-K84)/K84,(K82-K84)/K84))</f>
        <v>-0.556942277691108</v>
      </c>
      <c r="L85" s="87" t="str">
        <f aca="false">IF(OR(L84=0,L84="-"),"-",IF(L82="-",(0-L84)/L84,(L82-L84)/L84))</f>
        <v>-</v>
      </c>
      <c r="M85" s="87" t="str">
        <f aca="false">IF(OR(M84=0,M84="-"),"-",IF(M82="-",(0-M84)/M84,(M82-M84)/M84))</f>
        <v>-</v>
      </c>
      <c r="N85" s="87" t="n">
        <f aca="false">IF(OR(N84=0,N84="-"),"-",IF(N82="-",(0-N84)/N84,(N82-N84)/N84))</f>
        <v>0.216864582680475</v>
      </c>
      <c r="O85" s="87" t="str">
        <f aca="false">IF(OR(O84=0,O84="-"),"-",IF(O82="-",(0-O84)/O84,(O82-O84)/O84))</f>
        <v>-</v>
      </c>
      <c r="P85" s="87" t="str">
        <f aca="false">IF(OR(P84=0,P84="-"),"-",IF(P82="-",(0-P84)/P84,(P82-P84)/P84))</f>
        <v>-</v>
      </c>
    </row>
  </sheetData>
  <mergeCells count="98">
    <mergeCell ref="A1:R1"/>
    <mergeCell ref="A2:R2"/>
    <mergeCell ref="A3:R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6"/>
    <mergeCell ref="R5:R6"/>
    <mergeCell ref="S5:S6"/>
    <mergeCell ref="B8:C8"/>
    <mergeCell ref="B9:C9"/>
    <mergeCell ref="T9:U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T21:U21"/>
    <mergeCell ref="B22:C22"/>
    <mergeCell ref="B23:C23"/>
    <mergeCell ref="B24:C24"/>
    <mergeCell ref="B25:C25"/>
    <mergeCell ref="B26:C26"/>
    <mergeCell ref="B28:C28"/>
    <mergeCell ref="B29:C29"/>
    <mergeCell ref="T29:U29"/>
    <mergeCell ref="B30:C30"/>
    <mergeCell ref="B32:C32"/>
    <mergeCell ref="B33:C33"/>
    <mergeCell ref="T33:U33"/>
    <mergeCell ref="B34:C34"/>
    <mergeCell ref="B36:C36"/>
    <mergeCell ref="B37:C37"/>
    <mergeCell ref="T37:U37"/>
    <mergeCell ref="B38:C38"/>
    <mergeCell ref="B39:C39"/>
    <mergeCell ref="B41:C41"/>
    <mergeCell ref="B42:C42"/>
    <mergeCell ref="T42:U42"/>
    <mergeCell ref="B43:C43"/>
    <mergeCell ref="B44:C44"/>
    <mergeCell ref="B45:C45"/>
    <mergeCell ref="B46:C46"/>
    <mergeCell ref="B47:C47"/>
    <mergeCell ref="B48:C48"/>
    <mergeCell ref="B49:C49"/>
    <mergeCell ref="B51:C51"/>
    <mergeCell ref="B52:C52"/>
    <mergeCell ref="T52:U52"/>
    <mergeCell ref="B53:C53"/>
    <mergeCell ref="B54:C54"/>
    <mergeCell ref="B55:C55"/>
    <mergeCell ref="B56:C56"/>
    <mergeCell ref="B58:C58"/>
    <mergeCell ref="B59:C59"/>
    <mergeCell ref="T59:U59"/>
    <mergeCell ref="B60:C60"/>
    <mergeCell ref="B61:C61"/>
    <mergeCell ref="B63:C63"/>
    <mergeCell ref="B64:C64"/>
    <mergeCell ref="T64:U64"/>
    <mergeCell ref="B65:C65"/>
    <mergeCell ref="B66:C66"/>
    <mergeCell ref="B67:C67"/>
    <mergeCell ref="B68:C68"/>
    <mergeCell ref="B69:C69"/>
    <mergeCell ref="B71:C71"/>
    <mergeCell ref="B72:C72"/>
    <mergeCell ref="T72:U72"/>
    <mergeCell ref="B73:C73"/>
    <mergeCell ref="B74:C74"/>
    <mergeCell ref="B76:C76"/>
    <mergeCell ref="B77:C77"/>
    <mergeCell ref="T77:U77"/>
    <mergeCell ref="B78:C78"/>
    <mergeCell ref="B80:C80"/>
    <mergeCell ref="B82:C82"/>
    <mergeCell ref="B83:C83"/>
    <mergeCell ref="B84:C84"/>
    <mergeCell ref="B85:C85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73"/>
  <sheetViews>
    <sheetView windowProtection="false"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J3" activeCellId="0" sqref="AJ3"/>
    </sheetView>
  </sheetViews>
  <sheetFormatPr defaultRowHeight="15"/>
  <cols>
    <col collapsed="false" hidden="false" max="1" min="1" style="0" width="23.8502024291498"/>
    <col collapsed="false" hidden="false" max="3" min="2" style="0" width="1.57085020242915"/>
    <col collapsed="false" hidden="false" max="16" min="4" style="0" width="8.1417004048583"/>
    <col collapsed="false" hidden="false" max="19" min="17" style="0" width="12.7125506072875"/>
    <col collapsed="false" hidden="false" max="1025" min="20" style="0" width="9.1417004048583"/>
  </cols>
  <sheetData>
    <row r="1" customFormat="false" ht="23.25" hidden="false" customHeight="false" outlineLevel="0" collapsed="false">
      <c r="A1" s="1" t="s">
        <v>121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 t="s">
        <v>1</v>
      </c>
    </row>
    <row r="2" customFormat="false" ht="18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</row>
    <row r="3" customFormat="false" ht="18" hidden="false" customHeight="false" outlineLevel="0" collapsed="false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</row>
    <row r="5" customFormat="false" ht="51" hidden="false" customHeight="true" outlineLevel="0" collapsed="false">
      <c r="A5" s="6" t="s">
        <v>8</v>
      </c>
      <c r="B5" s="57" t="s">
        <v>109</v>
      </c>
      <c r="C5" s="57" t="s">
        <v>110</v>
      </c>
      <c r="D5" s="58" t="s">
        <v>11</v>
      </c>
      <c r="E5" s="58" t="s">
        <v>19</v>
      </c>
      <c r="F5" s="58" t="s">
        <v>20</v>
      </c>
      <c r="G5" s="58" t="s">
        <v>21</v>
      </c>
      <c r="H5" s="58" t="s">
        <v>22</v>
      </c>
      <c r="I5" s="58" t="s">
        <v>23</v>
      </c>
      <c r="J5" s="58" t="s">
        <v>24</v>
      </c>
      <c r="K5" s="58" t="s">
        <v>25</v>
      </c>
      <c r="L5" s="58" t="s">
        <v>27</v>
      </c>
      <c r="M5" s="58" t="s">
        <v>28</v>
      </c>
      <c r="N5" s="58" t="s">
        <v>30</v>
      </c>
      <c r="O5" s="58" t="s">
        <v>32</v>
      </c>
      <c r="P5" s="58" t="s">
        <v>35</v>
      </c>
      <c r="Q5" s="59" t="s">
        <v>111</v>
      </c>
      <c r="R5" s="59" t="s">
        <v>111</v>
      </c>
      <c r="S5" s="59" t="s">
        <v>111</v>
      </c>
    </row>
    <row r="6" customFormat="false" ht="15" hidden="false" customHeight="false" outlineLevel="0" collapsed="false">
      <c r="A6" s="60" t="s">
        <v>112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customFormat="false" ht="15.75" hidden="false" customHeight="false" outlineLevel="0" collapsed="false">
      <c r="A7" s="60" t="s">
        <v>113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61" t="n">
        <v>2014</v>
      </c>
      <c r="R7" s="61" t="n">
        <v>2013</v>
      </c>
      <c r="S7" s="61" t="n">
        <v>2012</v>
      </c>
    </row>
    <row r="8" customFormat="false" ht="15.75" hidden="false" customHeight="false" outlineLevel="0" collapsed="false">
      <c r="A8" s="62" t="s">
        <v>59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4"/>
      <c r="R8" s="65"/>
      <c r="S8" s="65"/>
    </row>
    <row r="9" customFormat="false" ht="15.75" hidden="false" customHeight="false" outlineLevel="0" collapsed="false">
      <c r="A9" s="66" t="s">
        <v>60</v>
      </c>
      <c r="B9" s="67"/>
      <c r="C9" s="67"/>
      <c r="D9" s="68" t="n">
        <v>0</v>
      </c>
      <c r="E9" s="68" t="n">
        <v>0</v>
      </c>
      <c r="F9" s="68" t="n">
        <v>7.69</v>
      </c>
      <c r="G9" s="68" t="n">
        <v>0</v>
      </c>
      <c r="H9" s="68" t="n">
        <v>0</v>
      </c>
      <c r="I9" s="68" t="n">
        <v>0</v>
      </c>
      <c r="J9" s="68" t="n">
        <v>0</v>
      </c>
      <c r="K9" s="68" t="n">
        <v>0</v>
      </c>
      <c r="L9" s="68" t="n">
        <v>0</v>
      </c>
      <c r="M9" s="68" t="n">
        <v>0</v>
      </c>
      <c r="N9" s="68" t="n">
        <v>0</v>
      </c>
      <c r="O9" s="68" t="n">
        <v>0</v>
      </c>
      <c r="P9" s="68" t="n">
        <v>0</v>
      </c>
      <c r="Q9" s="69" t="n">
        <f aca="false">SUM(D9,E9,F9,G9,H9,I9,J9,K9,L9,M9,N9,O9,P9)</f>
        <v>7.69</v>
      </c>
      <c r="R9" s="68" t="n">
        <v>5.087</v>
      </c>
      <c r="S9" s="68" t="n">
        <v>5.1</v>
      </c>
      <c r="T9" s="67"/>
      <c r="U9" s="67"/>
    </row>
    <row r="10" customFormat="false" ht="15.75" hidden="false" customHeight="false" outlineLevel="0" collapsed="false">
      <c r="A10" s="70" t="s">
        <v>61</v>
      </c>
      <c r="B10" s="71"/>
      <c r="C10" s="71"/>
      <c r="D10" s="72" t="n">
        <v>0</v>
      </c>
      <c r="E10" s="72" t="n">
        <v>0</v>
      </c>
      <c r="F10" s="72" t="n">
        <v>0</v>
      </c>
      <c r="G10" s="72" t="n">
        <v>6.897</v>
      </c>
      <c r="H10" s="72" t="n">
        <v>0</v>
      </c>
      <c r="I10" s="72" t="n">
        <v>0</v>
      </c>
      <c r="J10" s="72" t="n">
        <v>0</v>
      </c>
      <c r="K10" s="72" t="n">
        <v>0</v>
      </c>
      <c r="L10" s="72" t="n">
        <v>0</v>
      </c>
      <c r="M10" s="72" t="n">
        <v>0</v>
      </c>
      <c r="N10" s="72" t="n">
        <v>0</v>
      </c>
      <c r="O10" s="72" t="n">
        <v>0</v>
      </c>
      <c r="P10" s="72" t="n">
        <v>0</v>
      </c>
      <c r="Q10" s="73" t="n">
        <f aca="false">SUM(D10,E10,F10,G10,H10,I10,J10,K10,L10,M10,N10,O10,P10)</f>
        <v>6.897</v>
      </c>
      <c r="R10" s="72" t="n">
        <v>6.2</v>
      </c>
      <c r="S10" s="72" t="n">
        <v>21.822</v>
      </c>
    </row>
    <row r="11" customFormat="false" ht="15.75" hidden="false" customHeight="false" outlineLevel="0" collapsed="false">
      <c r="A11" s="66" t="s">
        <v>63</v>
      </c>
      <c r="B11" s="67"/>
      <c r="C11" s="67"/>
      <c r="D11" s="68" t="n">
        <v>0</v>
      </c>
      <c r="E11" s="68" t="n">
        <v>0</v>
      </c>
      <c r="F11" s="68" t="n">
        <v>0</v>
      </c>
      <c r="G11" s="68" t="n">
        <v>0</v>
      </c>
      <c r="H11" s="68" t="n">
        <v>0</v>
      </c>
      <c r="I11" s="68" t="n">
        <v>0</v>
      </c>
      <c r="J11" s="68" t="n">
        <v>0</v>
      </c>
      <c r="K11" s="68" t="n">
        <v>0</v>
      </c>
      <c r="L11" s="68" t="n">
        <v>0</v>
      </c>
      <c r="M11" s="68" t="n">
        <v>0</v>
      </c>
      <c r="N11" s="68" t="n">
        <v>0</v>
      </c>
      <c r="O11" s="68" t="n">
        <v>0</v>
      </c>
      <c r="P11" s="68" t="n">
        <v>0</v>
      </c>
      <c r="Q11" s="69" t="n">
        <f aca="false">SUM(D11,E11,F11,G11,H11,I11,J11,K11,L11,M11,N11,O11,P11)</f>
        <v>0</v>
      </c>
      <c r="R11" s="68" t="n">
        <v>0</v>
      </c>
      <c r="S11" s="68" t="n">
        <v>17.969</v>
      </c>
    </row>
    <row r="12" customFormat="false" ht="15.75" hidden="false" customHeight="false" outlineLevel="0" collapsed="false">
      <c r="A12" s="70" t="s">
        <v>64</v>
      </c>
      <c r="B12" s="71"/>
      <c r="C12" s="71"/>
      <c r="D12" s="72" t="n">
        <v>0</v>
      </c>
      <c r="E12" s="72" t="n">
        <v>4.4</v>
      </c>
      <c r="F12" s="72" t="n">
        <v>0</v>
      </c>
      <c r="G12" s="72" t="n">
        <v>0</v>
      </c>
      <c r="H12" s="72" t="n">
        <v>0</v>
      </c>
      <c r="I12" s="72" t="n">
        <v>0</v>
      </c>
      <c r="J12" s="72" t="n">
        <v>0</v>
      </c>
      <c r="K12" s="72" t="n">
        <v>0</v>
      </c>
      <c r="L12" s="72" t="n">
        <v>0</v>
      </c>
      <c r="M12" s="72" t="n">
        <v>0</v>
      </c>
      <c r="N12" s="72" t="n">
        <v>0</v>
      </c>
      <c r="O12" s="72" t="n">
        <v>0</v>
      </c>
      <c r="P12" s="72" t="n">
        <v>0</v>
      </c>
      <c r="Q12" s="73" t="n">
        <f aca="false">SUM(D12,E12,F12,G12,H12,I12,J12,K12,L12,M12,N12,O12,P12)</f>
        <v>4.4</v>
      </c>
      <c r="R12" s="72" t="n">
        <v>0</v>
      </c>
      <c r="S12" s="72" t="n">
        <v>0</v>
      </c>
    </row>
    <row r="13" customFormat="false" ht="15.75" hidden="false" customHeight="false" outlineLevel="0" collapsed="false">
      <c r="A13" s="66" t="s">
        <v>65</v>
      </c>
      <c r="B13" s="67"/>
      <c r="C13" s="67"/>
      <c r="D13" s="68" t="n">
        <v>0</v>
      </c>
      <c r="E13" s="68" t="n">
        <v>12.737</v>
      </c>
      <c r="F13" s="68" t="n">
        <v>0</v>
      </c>
      <c r="G13" s="68" t="n">
        <v>0</v>
      </c>
      <c r="H13" s="68" t="n">
        <v>0</v>
      </c>
      <c r="I13" s="68" t="n">
        <v>0</v>
      </c>
      <c r="J13" s="68" t="n">
        <v>0</v>
      </c>
      <c r="K13" s="68" t="n">
        <v>0</v>
      </c>
      <c r="L13" s="68" t="n">
        <v>0</v>
      </c>
      <c r="M13" s="68" t="n">
        <v>0</v>
      </c>
      <c r="N13" s="68" t="n">
        <v>0</v>
      </c>
      <c r="O13" s="68" t="n">
        <v>0</v>
      </c>
      <c r="P13" s="68" t="n">
        <v>0</v>
      </c>
      <c r="Q13" s="69" t="n">
        <f aca="false">SUM(D13,E13,F13,G13,H13,I13,J13,K13,L13,M13,N13,O13,P13)</f>
        <v>12.737</v>
      </c>
      <c r="R13" s="68" t="n">
        <v>0</v>
      </c>
      <c r="S13" s="68" t="n">
        <v>12.6</v>
      </c>
    </row>
    <row r="14" customFormat="false" ht="15.75" hidden="false" customHeight="false" outlineLevel="0" collapsed="false">
      <c r="A14" s="70" t="s">
        <v>66</v>
      </c>
      <c r="B14" s="71"/>
      <c r="C14" s="71"/>
      <c r="D14" s="72" t="n">
        <v>0</v>
      </c>
      <c r="E14" s="72" t="n">
        <v>0</v>
      </c>
      <c r="F14" s="72" t="n">
        <v>0</v>
      </c>
      <c r="G14" s="72" t="n">
        <v>0</v>
      </c>
      <c r="H14" s="72" t="n">
        <v>0</v>
      </c>
      <c r="I14" s="72" t="n">
        <v>0</v>
      </c>
      <c r="J14" s="72" t="n">
        <v>0</v>
      </c>
      <c r="K14" s="72" t="n">
        <v>0</v>
      </c>
      <c r="L14" s="72" t="n">
        <v>0</v>
      </c>
      <c r="M14" s="72" t="n">
        <v>0</v>
      </c>
      <c r="N14" s="72" t="n">
        <v>0</v>
      </c>
      <c r="O14" s="72" t="n">
        <v>0</v>
      </c>
      <c r="P14" s="72" t="n">
        <v>0</v>
      </c>
      <c r="Q14" s="73" t="n">
        <f aca="false">SUM(D14,E14,F14,G14,H14,I14,J14,K14,L14,M14,N14,O14,P14)</f>
        <v>0</v>
      </c>
      <c r="R14" s="72" t="n">
        <v>0</v>
      </c>
      <c r="S14" s="72" t="n">
        <v>3.331</v>
      </c>
    </row>
    <row r="15" customFormat="false" ht="15.75" hidden="false" customHeight="false" outlineLevel="0" collapsed="false">
      <c r="A15" s="66" t="s">
        <v>67</v>
      </c>
      <c r="B15" s="67"/>
      <c r="C15" s="67"/>
      <c r="D15" s="68" t="n">
        <v>0</v>
      </c>
      <c r="E15" s="68" t="n">
        <v>0</v>
      </c>
      <c r="F15" s="68" t="n">
        <v>0.499</v>
      </c>
      <c r="G15" s="68" t="n">
        <v>0</v>
      </c>
      <c r="H15" s="68" t="n">
        <v>0</v>
      </c>
      <c r="I15" s="68" t="n">
        <v>0</v>
      </c>
      <c r="J15" s="68" t="n">
        <v>0</v>
      </c>
      <c r="K15" s="68" t="n">
        <v>0</v>
      </c>
      <c r="L15" s="68" t="n">
        <v>0</v>
      </c>
      <c r="M15" s="68" t="n">
        <v>0</v>
      </c>
      <c r="N15" s="68" t="n">
        <v>0</v>
      </c>
      <c r="O15" s="68" t="n">
        <v>0</v>
      </c>
      <c r="P15" s="68" t="n">
        <v>0</v>
      </c>
      <c r="Q15" s="69" t="n">
        <f aca="false">SUM(D15,E15,F15,G15,H15,I15,J15,K15,L15,M15,N15,O15,P15)</f>
        <v>0.499</v>
      </c>
      <c r="R15" s="68" t="n">
        <v>0</v>
      </c>
      <c r="S15" s="68" t="n">
        <v>67.55</v>
      </c>
    </row>
    <row r="16" customFormat="false" ht="15.75" hidden="false" customHeight="false" outlineLevel="0" collapsed="false">
      <c r="A16" s="70" t="s">
        <v>68</v>
      </c>
      <c r="B16" s="71"/>
      <c r="C16" s="71"/>
      <c r="D16" s="72" t="n">
        <v>0</v>
      </c>
      <c r="E16" s="72" t="n">
        <v>0</v>
      </c>
      <c r="F16" s="72" t="n">
        <v>0</v>
      </c>
      <c r="G16" s="72" t="n">
        <v>0</v>
      </c>
      <c r="H16" s="72" t="n">
        <v>0</v>
      </c>
      <c r="I16" s="72" t="n">
        <v>0</v>
      </c>
      <c r="J16" s="72" t="n">
        <v>0</v>
      </c>
      <c r="K16" s="72" t="n">
        <v>0</v>
      </c>
      <c r="L16" s="72" t="n">
        <v>0</v>
      </c>
      <c r="M16" s="72" t="n">
        <v>0</v>
      </c>
      <c r="N16" s="72" t="n">
        <v>0</v>
      </c>
      <c r="O16" s="72" t="n">
        <v>0</v>
      </c>
      <c r="P16" s="72" t="n">
        <v>0</v>
      </c>
      <c r="Q16" s="73" t="n">
        <f aca="false">SUM(D16,E16,F16,G16,H16,I16,J16,K16,L16,M16,N16,O16,P16)</f>
        <v>0</v>
      </c>
      <c r="R16" s="72" t="n">
        <v>3.818</v>
      </c>
      <c r="S16" s="72" t="n">
        <v>80.149</v>
      </c>
    </row>
    <row r="17" customFormat="false" ht="15.75" hidden="false" customHeight="false" outlineLevel="0" collapsed="false">
      <c r="A17" s="66" t="s">
        <v>70</v>
      </c>
      <c r="B17" s="67"/>
      <c r="C17" s="67"/>
      <c r="D17" s="68" t="n">
        <v>0</v>
      </c>
      <c r="E17" s="68" t="n">
        <v>0</v>
      </c>
      <c r="F17" s="68" t="n">
        <v>0</v>
      </c>
      <c r="G17" s="68" t="n">
        <v>0</v>
      </c>
      <c r="H17" s="68" t="n">
        <v>0</v>
      </c>
      <c r="I17" s="68" t="n">
        <v>0</v>
      </c>
      <c r="J17" s="68" t="n">
        <v>0</v>
      </c>
      <c r="K17" s="68" t="n">
        <v>0</v>
      </c>
      <c r="L17" s="68" t="n">
        <v>0</v>
      </c>
      <c r="M17" s="68" t="n">
        <v>0</v>
      </c>
      <c r="N17" s="68" t="n">
        <v>0</v>
      </c>
      <c r="O17" s="68" t="n">
        <v>0</v>
      </c>
      <c r="P17" s="68" t="n">
        <v>0</v>
      </c>
      <c r="Q17" s="69" t="n">
        <f aca="false">SUM(D17,E17,F17,G17,H17,I17,J17,K17,L17,M17,N17,O17,P17)</f>
        <v>0</v>
      </c>
      <c r="R17" s="68" t="n">
        <v>0</v>
      </c>
      <c r="S17" s="68" t="n">
        <v>4.05</v>
      </c>
    </row>
    <row r="18" customFormat="false" ht="15.75" hidden="false" customHeight="false" outlineLevel="0" collapsed="false">
      <c r="A18" s="74" t="s">
        <v>12</v>
      </c>
      <c r="B18" s="75"/>
      <c r="C18" s="75"/>
      <c r="D18" s="76" t="n">
        <f aca="false">SUM(D9,D10,D11,D12,D13,D14,D15,D16,D17)</f>
        <v>0</v>
      </c>
      <c r="E18" s="76" t="n">
        <f aca="false">SUM(E9,E10,E11,E12,E13,E14,E15,E16,E17)</f>
        <v>17.137</v>
      </c>
      <c r="F18" s="76" t="n">
        <f aca="false">SUM(F9,F10,F11,F12,F13,F14,F15,F16,F17)</f>
        <v>8.189</v>
      </c>
      <c r="G18" s="76" t="n">
        <f aca="false">SUM(G9,G10,G11,G12,G13,G14,G15,G16,G17)</f>
        <v>6.897</v>
      </c>
      <c r="H18" s="76" t="n">
        <f aca="false">SUM(H9,H10,H11,H12,H13,H14,H15,H16,H17)</f>
        <v>0</v>
      </c>
      <c r="I18" s="76" t="n">
        <f aca="false">SUM(I9,I10,I11,I12,I13,I14,I15,I16,I17)</f>
        <v>0</v>
      </c>
      <c r="J18" s="76" t="n">
        <f aca="false">SUM(J9,J10,J11,J12,J13,J14,J15,J16,J17)</f>
        <v>0</v>
      </c>
      <c r="K18" s="76" t="n">
        <f aca="false">SUM(K9,K10,K11,K12,K13,K14,K15,K16,K17)</f>
        <v>0</v>
      </c>
      <c r="L18" s="76" t="n">
        <f aca="false">SUM(L9,L10,L11,L12,L13,L14,L15,L16,L17)</f>
        <v>0</v>
      </c>
      <c r="M18" s="76" t="n">
        <f aca="false">SUM(M9,M10,M11,M12,M13,M14,M15,M16,M17)</f>
        <v>0</v>
      </c>
      <c r="N18" s="76" t="n">
        <f aca="false">SUM(N9,N10,N11,N12,N13,N14,N15,N16,N17)</f>
        <v>0</v>
      </c>
      <c r="O18" s="76" t="n">
        <f aca="false">SUM(O9,O10,O11,O12,O13,O14,O15,O16,O17)</f>
        <v>0</v>
      </c>
      <c r="P18" s="76" t="n">
        <f aca="false">SUM(P9,P10,P11,P12,P13,P14,P15,P16,P17)</f>
        <v>0</v>
      </c>
      <c r="Q18" s="77" t="n">
        <f aca="false">SUM(Q9,Q10,Q11,Q12,Q13,Q14,Q15,Q16,Q17)</f>
        <v>32.223</v>
      </c>
      <c r="R18" s="72" t="n">
        <f aca="false">SUM(R9,R10,R11,R12,R13,R14,R15,R16,R17)</f>
        <v>15.105</v>
      </c>
      <c r="S18" s="72" t="n">
        <f aca="false">SUM(S9,S10,S11,S12,S13,S14,S15,S16,S17)</f>
        <v>212.571</v>
      </c>
    </row>
    <row r="20" customFormat="false" ht="15.75" hidden="false" customHeight="false" outlineLevel="0" collapsed="false">
      <c r="A20" s="62" t="s">
        <v>73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4"/>
      <c r="R20" s="65"/>
      <c r="S20" s="65"/>
    </row>
    <row r="21" customFormat="false" ht="15.75" hidden="false" customHeight="false" outlineLevel="0" collapsed="false">
      <c r="A21" s="66" t="s">
        <v>75</v>
      </c>
      <c r="B21" s="67"/>
      <c r="C21" s="67"/>
      <c r="D21" s="68" t="n">
        <v>0</v>
      </c>
      <c r="E21" s="68" t="n">
        <v>0</v>
      </c>
      <c r="F21" s="68" t="n">
        <v>0</v>
      </c>
      <c r="G21" s="68" t="n">
        <v>0</v>
      </c>
      <c r="H21" s="68" t="n">
        <v>0</v>
      </c>
      <c r="I21" s="68" t="n">
        <v>0</v>
      </c>
      <c r="J21" s="68" t="n">
        <v>0</v>
      </c>
      <c r="K21" s="68" t="n">
        <v>0</v>
      </c>
      <c r="L21" s="68" t="n">
        <v>0</v>
      </c>
      <c r="M21" s="68" t="n">
        <v>0</v>
      </c>
      <c r="N21" s="68" t="n">
        <v>0</v>
      </c>
      <c r="O21" s="68" t="n">
        <v>0</v>
      </c>
      <c r="P21" s="68" t="n">
        <v>0</v>
      </c>
      <c r="Q21" s="69" t="n">
        <f aca="false">SUM(D21,E21,F21,G21,H21,I21,J21,K21,L21,M21,N21,O21,P21)</f>
        <v>0</v>
      </c>
      <c r="R21" s="68" t="n">
        <v>7.415</v>
      </c>
      <c r="S21" s="68" t="n">
        <v>11.022</v>
      </c>
      <c r="T21" s="67"/>
      <c r="U21" s="67"/>
    </row>
    <row r="22" customFormat="false" ht="15.75" hidden="false" customHeight="false" outlineLevel="0" collapsed="false">
      <c r="A22" s="70" t="s">
        <v>76</v>
      </c>
      <c r="B22" s="71"/>
      <c r="C22" s="71"/>
      <c r="D22" s="72" t="n">
        <v>0</v>
      </c>
      <c r="E22" s="72" t="n">
        <v>62.485</v>
      </c>
      <c r="F22" s="72" t="n">
        <v>0</v>
      </c>
      <c r="G22" s="72" t="n">
        <v>10.118</v>
      </c>
      <c r="H22" s="72" t="n">
        <v>0</v>
      </c>
      <c r="I22" s="72" t="n">
        <v>0</v>
      </c>
      <c r="J22" s="72" t="n">
        <v>0</v>
      </c>
      <c r="K22" s="72" t="n">
        <v>0</v>
      </c>
      <c r="L22" s="72" t="n">
        <v>0</v>
      </c>
      <c r="M22" s="72" t="n">
        <v>0</v>
      </c>
      <c r="N22" s="72" t="n">
        <v>0</v>
      </c>
      <c r="O22" s="72" t="n">
        <v>0</v>
      </c>
      <c r="P22" s="72" t="n">
        <v>0</v>
      </c>
      <c r="Q22" s="73" t="n">
        <f aca="false">SUM(D22,E22,F22,G22,H22,I22,J22,K22,L22,M22,N22,O22,P22)</f>
        <v>72.603</v>
      </c>
      <c r="R22" s="72" t="n">
        <v>65.914</v>
      </c>
      <c r="S22" s="72" t="n">
        <v>200.523</v>
      </c>
    </row>
    <row r="23" customFormat="false" ht="15.75" hidden="false" customHeight="false" outlineLevel="0" collapsed="false">
      <c r="A23" s="66" t="s">
        <v>77</v>
      </c>
      <c r="B23" s="67"/>
      <c r="C23" s="67"/>
      <c r="D23" s="68" t="n">
        <v>0</v>
      </c>
      <c r="E23" s="68" t="n">
        <v>0</v>
      </c>
      <c r="F23" s="68" t="n">
        <v>0</v>
      </c>
      <c r="G23" s="68" t="n">
        <v>0</v>
      </c>
      <c r="H23" s="68" t="n">
        <v>0</v>
      </c>
      <c r="I23" s="68" t="n">
        <v>0</v>
      </c>
      <c r="J23" s="68" t="n">
        <v>0</v>
      </c>
      <c r="K23" s="68" t="n">
        <v>0</v>
      </c>
      <c r="L23" s="68" t="n">
        <v>0</v>
      </c>
      <c r="M23" s="68" t="n">
        <v>0</v>
      </c>
      <c r="N23" s="68" t="n">
        <v>0</v>
      </c>
      <c r="O23" s="68" t="n">
        <v>0</v>
      </c>
      <c r="P23" s="68" t="n">
        <v>0</v>
      </c>
      <c r="Q23" s="69" t="n">
        <f aca="false">SUM(D23,E23,F23,G23,H23,I23,J23,K23,L23,M23,N23,O23,P23)</f>
        <v>0</v>
      </c>
      <c r="R23" s="68" t="n">
        <v>0</v>
      </c>
      <c r="S23" s="68" t="n">
        <v>59.341</v>
      </c>
    </row>
    <row r="24" customFormat="false" ht="15.75" hidden="false" customHeight="false" outlineLevel="0" collapsed="false">
      <c r="A24" s="74" t="s">
        <v>12</v>
      </c>
      <c r="B24" s="75"/>
      <c r="C24" s="75"/>
      <c r="D24" s="76" t="n">
        <f aca="false">SUM(D21,D22,D23)</f>
        <v>0</v>
      </c>
      <c r="E24" s="76" t="n">
        <f aca="false">SUM(E21,E22,E23)</f>
        <v>62.485</v>
      </c>
      <c r="F24" s="76" t="n">
        <f aca="false">SUM(F21,F22,F23)</f>
        <v>0</v>
      </c>
      <c r="G24" s="76" t="n">
        <f aca="false">SUM(G21,G22,G23)</f>
        <v>10.118</v>
      </c>
      <c r="H24" s="76" t="n">
        <f aca="false">SUM(H21,H22,H23)</f>
        <v>0</v>
      </c>
      <c r="I24" s="76" t="n">
        <f aca="false">SUM(I21,I22,I23)</f>
        <v>0</v>
      </c>
      <c r="J24" s="76" t="n">
        <f aca="false">SUM(J21,J22,J23)</f>
        <v>0</v>
      </c>
      <c r="K24" s="76" t="n">
        <f aca="false">SUM(K21,K22,K23)</f>
        <v>0</v>
      </c>
      <c r="L24" s="76" t="n">
        <f aca="false">SUM(L21,L22,L23)</f>
        <v>0</v>
      </c>
      <c r="M24" s="76" t="n">
        <f aca="false">SUM(M21,M22,M23)</f>
        <v>0</v>
      </c>
      <c r="N24" s="76" t="n">
        <f aca="false">SUM(N21,N22,N23)</f>
        <v>0</v>
      </c>
      <c r="O24" s="76" t="n">
        <f aca="false">SUM(O21,O22,O23)</f>
        <v>0</v>
      </c>
      <c r="P24" s="76" t="n">
        <f aca="false">SUM(P21,P22,P23)</f>
        <v>0</v>
      </c>
      <c r="Q24" s="77" t="n">
        <f aca="false">SUM(Q21,Q22,Q23)</f>
        <v>72.603</v>
      </c>
      <c r="R24" s="72" t="n">
        <f aca="false">SUM(R21,R22,R23)</f>
        <v>73.329</v>
      </c>
      <c r="S24" s="72" t="n">
        <f aca="false">SUM(S21,S22,S23)</f>
        <v>270.886</v>
      </c>
    </row>
    <row r="26" customFormat="false" ht="15.75" hidden="false" customHeight="false" outlineLevel="0" collapsed="false">
      <c r="A26" s="62" t="s">
        <v>10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4"/>
      <c r="R26" s="65"/>
      <c r="S26" s="65"/>
    </row>
    <row r="27" customFormat="false" ht="15.75" hidden="false" customHeight="false" outlineLevel="0" collapsed="false">
      <c r="A27" s="66" t="s">
        <v>79</v>
      </c>
      <c r="B27" s="67"/>
      <c r="C27" s="67"/>
      <c r="D27" s="68" t="n">
        <v>0</v>
      </c>
      <c r="E27" s="68" t="n">
        <v>0</v>
      </c>
      <c r="F27" s="68" t="n">
        <v>0</v>
      </c>
      <c r="G27" s="68" t="n">
        <v>0</v>
      </c>
      <c r="H27" s="68" t="n">
        <v>0</v>
      </c>
      <c r="I27" s="68" t="n">
        <v>0</v>
      </c>
      <c r="J27" s="68" t="n">
        <v>0</v>
      </c>
      <c r="K27" s="68" t="n">
        <v>0</v>
      </c>
      <c r="L27" s="68" t="n">
        <v>0</v>
      </c>
      <c r="M27" s="68" t="n">
        <v>0</v>
      </c>
      <c r="N27" s="68" t="n">
        <v>0</v>
      </c>
      <c r="O27" s="68" t="n">
        <v>0</v>
      </c>
      <c r="P27" s="68" t="n">
        <v>0</v>
      </c>
      <c r="Q27" s="69" t="n">
        <f aca="false">SUM(D27,E27,F27,G27,H27,I27,J27,K27,L27,M27,N27,O27,P27)</f>
        <v>0</v>
      </c>
      <c r="R27" s="68" t="n">
        <v>31.111</v>
      </c>
      <c r="S27" s="68" t="n">
        <v>0</v>
      </c>
      <c r="T27" s="67"/>
      <c r="U27" s="67"/>
    </row>
    <row r="28" customFormat="false" ht="15.75" hidden="false" customHeight="false" outlineLevel="0" collapsed="false">
      <c r="A28" s="70" t="s">
        <v>81</v>
      </c>
      <c r="B28" s="71"/>
      <c r="C28" s="71"/>
      <c r="D28" s="72" t="n">
        <v>0</v>
      </c>
      <c r="E28" s="72" t="n">
        <v>9.147</v>
      </c>
      <c r="F28" s="72" t="n">
        <v>0</v>
      </c>
      <c r="G28" s="72" t="n">
        <v>0</v>
      </c>
      <c r="H28" s="72" t="n">
        <v>0</v>
      </c>
      <c r="I28" s="72" t="n">
        <v>0</v>
      </c>
      <c r="J28" s="72" t="n">
        <v>0</v>
      </c>
      <c r="K28" s="72" t="n">
        <v>0</v>
      </c>
      <c r="L28" s="72" t="n">
        <v>0</v>
      </c>
      <c r="M28" s="72" t="n">
        <v>0</v>
      </c>
      <c r="N28" s="72" t="n">
        <v>0</v>
      </c>
      <c r="O28" s="72" t="n">
        <v>0</v>
      </c>
      <c r="P28" s="72" t="n">
        <v>0</v>
      </c>
      <c r="Q28" s="73" t="n">
        <f aca="false">SUM(D28,E28,F28,G28,H28,I28,J28,K28,L28,M28,N28,O28,P28)</f>
        <v>9.147</v>
      </c>
      <c r="R28" s="72" t="n">
        <v>0</v>
      </c>
      <c r="S28" s="72" t="n">
        <v>55.109</v>
      </c>
    </row>
    <row r="29" customFormat="false" ht="15.75" hidden="false" customHeight="false" outlineLevel="0" collapsed="false">
      <c r="A29" s="74" t="s">
        <v>12</v>
      </c>
      <c r="B29" s="75"/>
      <c r="C29" s="75"/>
      <c r="D29" s="76" t="n">
        <f aca="false">SUM(D27,D28)</f>
        <v>0</v>
      </c>
      <c r="E29" s="76" t="n">
        <f aca="false">SUM(E27,E28)</f>
        <v>9.147</v>
      </c>
      <c r="F29" s="76" t="n">
        <f aca="false">SUM(F27,F28)</f>
        <v>0</v>
      </c>
      <c r="G29" s="76" t="n">
        <f aca="false">SUM(G27,G28)</f>
        <v>0</v>
      </c>
      <c r="H29" s="76" t="n">
        <f aca="false">SUM(H27,H28)</f>
        <v>0</v>
      </c>
      <c r="I29" s="76" t="n">
        <f aca="false">SUM(I27,I28)</f>
        <v>0</v>
      </c>
      <c r="J29" s="76" t="n">
        <f aca="false">SUM(J27,J28)</f>
        <v>0</v>
      </c>
      <c r="K29" s="76" t="n">
        <f aca="false">SUM(K27,K28)</f>
        <v>0</v>
      </c>
      <c r="L29" s="76" t="n">
        <f aca="false">SUM(L27,L28)</f>
        <v>0</v>
      </c>
      <c r="M29" s="76" t="n">
        <f aca="false">SUM(M27,M28)</f>
        <v>0</v>
      </c>
      <c r="N29" s="76" t="n">
        <f aca="false">SUM(N27,N28)</f>
        <v>0</v>
      </c>
      <c r="O29" s="76" t="n">
        <f aca="false">SUM(O27,O28)</f>
        <v>0</v>
      </c>
      <c r="P29" s="76" t="n">
        <f aca="false">SUM(P27,P28)</f>
        <v>0</v>
      </c>
      <c r="Q29" s="77" t="n">
        <f aca="false">SUM(Q27,Q28)</f>
        <v>9.147</v>
      </c>
      <c r="R29" s="72" t="n">
        <f aca="false">SUM(R27,R28)</f>
        <v>31.111</v>
      </c>
      <c r="S29" s="72" t="n">
        <f aca="false">SUM(S27,S28)</f>
        <v>55.109</v>
      </c>
    </row>
    <row r="31" customFormat="false" ht="15.75" hidden="false" customHeight="false" outlineLevel="0" collapsed="false">
      <c r="A31" s="62" t="s">
        <v>13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4"/>
      <c r="R31" s="65"/>
      <c r="S31" s="65"/>
    </row>
    <row r="32" customFormat="false" ht="15.75" hidden="false" customHeight="false" outlineLevel="0" collapsed="false">
      <c r="A32" s="66" t="s">
        <v>15</v>
      </c>
      <c r="B32" s="67"/>
      <c r="C32" s="67"/>
      <c r="D32" s="68" t="n">
        <v>0</v>
      </c>
      <c r="E32" s="68" t="n">
        <v>0</v>
      </c>
      <c r="F32" s="68" t="n">
        <v>0</v>
      </c>
      <c r="G32" s="68" t="n">
        <v>157.763</v>
      </c>
      <c r="H32" s="68" t="n">
        <v>0</v>
      </c>
      <c r="I32" s="68" t="n">
        <v>0</v>
      </c>
      <c r="J32" s="68" t="n">
        <v>0</v>
      </c>
      <c r="K32" s="68" t="n">
        <v>0</v>
      </c>
      <c r="L32" s="68" t="n">
        <v>0</v>
      </c>
      <c r="M32" s="68" t="n">
        <v>0</v>
      </c>
      <c r="N32" s="68" t="n">
        <v>0</v>
      </c>
      <c r="O32" s="68" t="n">
        <v>0</v>
      </c>
      <c r="P32" s="68" t="n">
        <v>0</v>
      </c>
      <c r="Q32" s="69" t="n">
        <f aca="false">SUM(D32,E32,F32,G32,H32,I32,J32,K32,L32,M32,N32,O32,P32)</f>
        <v>157.763</v>
      </c>
      <c r="R32" s="68" t="n">
        <v>219.251</v>
      </c>
      <c r="S32" s="68" t="n">
        <v>591.996</v>
      </c>
      <c r="T32" s="67"/>
      <c r="U32" s="67"/>
    </row>
    <row r="33" customFormat="false" ht="15.75" hidden="false" customHeight="false" outlineLevel="0" collapsed="false">
      <c r="A33" s="74" t="s">
        <v>12</v>
      </c>
      <c r="B33" s="75"/>
      <c r="C33" s="75"/>
      <c r="D33" s="76" t="n">
        <f aca="false">D32</f>
        <v>0</v>
      </c>
      <c r="E33" s="76" t="n">
        <f aca="false">E32</f>
        <v>0</v>
      </c>
      <c r="F33" s="76" t="n">
        <f aca="false">F32</f>
        <v>0</v>
      </c>
      <c r="G33" s="76" t="n">
        <f aca="false">G32</f>
        <v>157.763</v>
      </c>
      <c r="H33" s="76" t="n">
        <f aca="false">H32</f>
        <v>0</v>
      </c>
      <c r="I33" s="76" t="n">
        <f aca="false">I32</f>
        <v>0</v>
      </c>
      <c r="J33" s="76" t="n">
        <f aca="false">J32</f>
        <v>0</v>
      </c>
      <c r="K33" s="76" t="n">
        <f aca="false">K32</f>
        <v>0</v>
      </c>
      <c r="L33" s="76" t="n">
        <f aca="false">L32</f>
        <v>0</v>
      </c>
      <c r="M33" s="76" t="n">
        <f aca="false">M32</f>
        <v>0</v>
      </c>
      <c r="N33" s="76" t="n">
        <f aca="false">N32</f>
        <v>0</v>
      </c>
      <c r="O33" s="76" t="n">
        <f aca="false">O32</f>
        <v>0</v>
      </c>
      <c r="P33" s="76" t="n">
        <f aca="false">P32</f>
        <v>0</v>
      </c>
      <c r="Q33" s="77" t="n">
        <f aca="false">Q32</f>
        <v>157.763</v>
      </c>
      <c r="R33" s="72" t="n">
        <f aca="false">R32</f>
        <v>219.251</v>
      </c>
      <c r="S33" s="72" t="n">
        <f aca="false">S32</f>
        <v>591.996</v>
      </c>
    </row>
    <row r="35" customFormat="false" ht="15.75" hidden="false" customHeight="false" outlineLevel="0" collapsed="false">
      <c r="A35" s="62" t="s">
        <v>16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4"/>
      <c r="R35" s="65"/>
      <c r="S35" s="65"/>
    </row>
    <row r="36" customFormat="false" ht="15.75" hidden="false" customHeight="false" outlineLevel="0" collapsed="false">
      <c r="A36" s="66" t="s">
        <v>82</v>
      </c>
      <c r="B36" s="67"/>
      <c r="C36" s="67"/>
      <c r="D36" s="68" t="n">
        <v>0</v>
      </c>
      <c r="E36" s="68" t="n">
        <v>0</v>
      </c>
      <c r="F36" s="68" t="n">
        <v>0</v>
      </c>
      <c r="G36" s="68" t="n">
        <v>0</v>
      </c>
      <c r="H36" s="68" t="n">
        <v>0</v>
      </c>
      <c r="I36" s="68" t="n">
        <v>0</v>
      </c>
      <c r="J36" s="68" t="n">
        <v>0</v>
      </c>
      <c r="K36" s="68" t="n">
        <v>0</v>
      </c>
      <c r="L36" s="68" t="n">
        <v>0</v>
      </c>
      <c r="M36" s="68" t="n">
        <v>0</v>
      </c>
      <c r="N36" s="68" t="n">
        <v>0</v>
      </c>
      <c r="O36" s="68" t="n">
        <v>0</v>
      </c>
      <c r="P36" s="68" t="n">
        <v>0</v>
      </c>
      <c r="Q36" s="69" t="n">
        <f aca="false">SUM(D36,E36,F36,G36,H36,I36,J36,K36,L36,M36,N36,O36,P36)</f>
        <v>0</v>
      </c>
      <c r="R36" s="68" t="n">
        <v>0</v>
      </c>
      <c r="S36" s="68" t="n">
        <v>24.2</v>
      </c>
      <c r="T36" s="67"/>
      <c r="U36" s="67"/>
    </row>
    <row r="37" customFormat="false" ht="15.75" hidden="false" customHeight="false" outlineLevel="0" collapsed="false">
      <c r="A37" s="70" t="s">
        <v>17</v>
      </c>
      <c r="B37" s="71"/>
      <c r="C37" s="71"/>
      <c r="D37" s="72" t="n">
        <v>0</v>
      </c>
      <c r="E37" s="72" t="n">
        <v>0</v>
      </c>
      <c r="F37" s="72" t="n">
        <v>0</v>
      </c>
      <c r="G37" s="72" t="n">
        <v>0</v>
      </c>
      <c r="H37" s="72" t="n">
        <v>0</v>
      </c>
      <c r="I37" s="72" t="n">
        <v>0</v>
      </c>
      <c r="J37" s="72" t="n">
        <v>0</v>
      </c>
      <c r="K37" s="72" t="n">
        <v>0</v>
      </c>
      <c r="L37" s="72" t="n">
        <v>0</v>
      </c>
      <c r="M37" s="72" t="n">
        <v>0</v>
      </c>
      <c r="N37" s="72" t="n">
        <v>0</v>
      </c>
      <c r="O37" s="72" t="n">
        <v>0</v>
      </c>
      <c r="P37" s="72" t="n">
        <v>0</v>
      </c>
      <c r="Q37" s="73" t="n">
        <f aca="false">SUM(D37,E37,F37,G37,H37,I37,J37,K37,L37,M37,N37,O37,P37)</f>
        <v>0</v>
      </c>
      <c r="R37" s="72" t="n">
        <v>0</v>
      </c>
      <c r="S37" s="72" t="n">
        <v>56.776</v>
      </c>
    </row>
    <row r="38" customFormat="false" ht="15.75" hidden="false" customHeight="false" outlineLevel="0" collapsed="false">
      <c r="A38" s="74" t="s">
        <v>12</v>
      </c>
      <c r="B38" s="75"/>
      <c r="C38" s="75"/>
      <c r="D38" s="76" t="n">
        <f aca="false">SUM(D36,D37)</f>
        <v>0</v>
      </c>
      <c r="E38" s="76" t="n">
        <f aca="false">SUM(E36,E37)</f>
        <v>0</v>
      </c>
      <c r="F38" s="76" t="n">
        <f aca="false">SUM(F36,F37)</f>
        <v>0</v>
      </c>
      <c r="G38" s="76" t="n">
        <f aca="false">SUM(G36,G37)</f>
        <v>0</v>
      </c>
      <c r="H38" s="76" t="n">
        <f aca="false">SUM(H36,H37)</f>
        <v>0</v>
      </c>
      <c r="I38" s="76" t="n">
        <f aca="false">SUM(I36,I37)</f>
        <v>0</v>
      </c>
      <c r="J38" s="76" t="n">
        <f aca="false">SUM(J36,J37)</f>
        <v>0</v>
      </c>
      <c r="K38" s="76" t="n">
        <f aca="false">SUM(K36,K37)</f>
        <v>0</v>
      </c>
      <c r="L38" s="76" t="n">
        <f aca="false">SUM(L36,L37)</f>
        <v>0</v>
      </c>
      <c r="M38" s="76" t="n">
        <f aca="false">SUM(M36,M37)</f>
        <v>0</v>
      </c>
      <c r="N38" s="76" t="n">
        <f aca="false">SUM(N36,N37)</f>
        <v>0</v>
      </c>
      <c r="O38" s="76" t="n">
        <f aca="false">SUM(O36,O37)</f>
        <v>0</v>
      </c>
      <c r="P38" s="76" t="n">
        <f aca="false">SUM(P36,P37)</f>
        <v>0</v>
      </c>
      <c r="Q38" s="77" t="n">
        <f aca="false">SUM(Q36,Q37)</f>
        <v>0</v>
      </c>
      <c r="R38" s="72" t="n">
        <f aca="false">SUM(R36,R37)</f>
        <v>0</v>
      </c>
      <c r="S38" s="72" t="n">
        <f aca="false">SUM(S36,S37)</f>
        <v>80.976</v>
      </c>
    </row>
    <row r="40" customFormat="false" ht="15.75" hidden="false" customHeight="false" outlineLevel="0" collapsed="false">
      <c r="A40" s="62" t="s">
        <v>26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4"/>
      <c r="R40" s="65"/>
      <c r="S40" s="65"/>
    </row>
    <row r="41" customFormat="false" ht="15.75" hidden="false" customHeight="false" outlineLevel="0" collapsed="false">
      <c r="A41" s="66" t="s">
        <v>93</v>
      </c>
      <c r="B41" s="67"/>
      <c r="C41" s="67"/>
      <c r="D41" s="68" t="n">
        <v>0</v>
      </c>
      <c r="E41" s="68" t="n">
        <v>0</v>
      </c>
      <c r="F41" s="68" t="n">
        <v>0</v>
      </c>
      <c r="G41" s="68" t="n">
        <v>79.675</v>
      </c>
      <c r="H41" s="68" t="n">
        <v>0</v>
      </c>
      <c r="I41" s="68" t="n">
        <v>0</v>
      </c>
      <c r="J41" s="68" t="n">
        <v>0</v>
      </c>
      <c r="K41" s="68" t="n">
        <v>0</v>
      </c>
      <c r="L41" s="68" t="n">
        <v>0</v>
      </c>
      <c r="M41" s="68" t="n">
        <v>0</v>
      </c>
      <c r="N41" s="68" t="n">
        <v>0</v>
      </c>
      <c r="O41" s="68" t="n">
        <v>0</v>
      </c>
      <c r="P41" s="68" t="n">
        <v>0</v>
      </c>
      <c r="Q41" s="69" t="n">
        <f aca="false">SUM(D41,E41,F41,G41,H41,I41,J41,K41,L41,M41,N41,O41,P41)</f>
        <v>79.675</v>
      </c>
      <c r="R41" s="68" t="n">
        <v>7.673</v>
      </c>
      <c r="S41" s="68" t="n">
        <v>0</v>
      </c>
      <c r="T41" s="67"/>
      <c r="U41" s="67"/>
    </row>
    <row r="42" customFormat="false" ht="15.75" hidden="false" customHeight="false" outlineLevel="0" collapsed="false">
      <c r="A42" s="70" t="s">
        <v>29</v>
      </c>
      <c r="B42" s="71"/>
      <c r="C42" s="71"/>
      <c r="D42" s="72" t="n">
        <v>0</v>
      </c>
      <c r="E42" s="72" t="n">
        <v>0</v>
      </c>
      <c r="F42" s="72" t="n">
        <v>0.418</v>
      </c>
      <c r="G42" s="72" t="n">
        <v>0</v>
      </c>
      <c r="H42" s="72" t="n">
        <v>0</v>
      </c>
      <c r="I42" s="72" t="n">
        <v>0</v>
      </c>
      <c r="J42" s="72" t="n">
        <v>0</v>
      </c>
      <c r="K42" s="72" t="n">
        <v>0</v>
      </c>
      <c r="L42" s="72" t="n">
        <v>0</v>
      </c>
      <c r="M42" s="72" t="n">
        <v>0</v>
      </c>
      <c r="N42" s="72" t="n">
        <v>0</v>
      </c>
      <c r="O42" s="72" t="n">
        <v>0</v>
      </c>
      <c r="P42" s="72" t="n">
        <v>0</v>
      </c>
      <c r="Q42" s="73" t="n">
        <f aca="false">SUM(D42,E42,F42,G42,H42,I42,J42,K42,L42,M42,N42,O42,P42)</f>
        <v>0.418</v>
      </c>
      <c r="R42" s="72" t="n">
        <v>0</v>
      </c>
      <c r="S42" s="72" t="n">
        <v>0</v>
      </c>
    </row>
    <row r="43" customFormat="false" ht="15.75" hidden="false" customHeight="false" outlineLevel="0" collapsed="false">
      <c r="A43" s="66" t="s">
        <v>94</v>
      </c>
      <c r="B43" s="67"/>
      <c r="C43" s="67"/>
      <c r="D43" s="68" t="n">
        <v>0</v>
      </c>
      <c r="E43" s="68" t="n">
        <v>12</v>
      </c>
      <c r="F43" s="68" t="n">
        <v>1.372</v>
      </c>
      <c r="G43" s="68" t="n">
        <v>0</v>
      </c>
      <c r="H43" s="68" t="n">
        <v>0</v>
      </c>
      <c r="I43" s="68" t="n">
        <v>0</v>
      </c>
      <c r="J43" s="68" t="n">
        <v>0</v>
      </c>
      <c r="K43" s="68" t="n">
        <v>0</v>
      </c>
      <c r="L43" s="68" t="n">
        <v>0</v>
      </c>
      <c r="M43" s="68" t="n">
        <v>0</v>
      </c>
      <c r="N43" s="68" t="n">
        <v>0</v>
      </c>
      <c r="O43" s="68" t="n">
        <v>0</v>
      </c>
      <c r="P43" s="68" t="n">
        <v>0</v>
      </c>
      <c r="Q43" s="69" t="n">
        <f aca="false">SUM(D43,E43,F43,G43,H43,I43,J43,K43,L43,M43,N43,O43,P43)</f>
        <v>13.372</v>
      </c>
      <c r="R43" s="68" t="n">
        <v>18.29</v>
      </c>
      <c r="S43" s="68" t="n">
        <v>161.691</v>
      </c>
    </row>
    <row r="44" customFormat="false" ht="15.75" hidden="false" customHeight="false" outlineLevel="0" collapsed="false">
      <c r="A44" s="74" t="s">
        <v>12</v>
      </c>
      <c r="B44" s="75"/>
      <c r="C44" s="75"/>
      <c r="D44" s="76" t="n">
        <f aca="false">SUM(D41,D42,D43)</f>
        <v>0</v>
      </c>
      <c r="E44" s="76" t="n">
        <f aca="false">SUM(E41,E42,E43)</f>
        <v>12</v>
      </c>
      <c r="F44" s="76" t="n">
        <f aca="false">SUM(F41,F42,F43)</f>
        <v>1.79</v>
      </c>
      <c r="G44" s="76" t="n">
        <f aca="false">SUM(G41,G42,G43)</f>
        <v>79.675</v>
      </c>
      <c r="H44" s="76" t="n">
        <f aca="false">SUM(H41,H42,H43)</f>
        <v>0</v>
      </c>
      <c r="I44" s="76" t="n">
        <f aca="false">SUM(I41,I42,I43)</f>
        <v>0</v>
      </c>
      <c r="J44" s="76" t="n">
        <f aca="false">SUM(J41,J42,J43)</f>
        <v>0</v>
      </c>
      <c r="K44" s="76" t="n">
        <f aca="false">SUM(K41,K42,K43)</f>
        <v>0</v>
      </c>
      <c r="L44" s="76" t="n">
        <f aca="false">SUM(L41,L42,L43)</f>
        <v>0</v>
      </c>
      <c r="M44" s="76" t="n">
        <f aca="false">SUM(M41,M42,M43)</f>
        <v>0</v>
      </c>
      <c r="N44" s="76" t="n">
        <f aca="false">SUM(N41,N42,N43)</f>
        <v>0</v>
      </c>
      <c r="O44" s="76" t="n">
        <f aca="false">SUM(O41,O42,O43)</f>
        <v>0</v>
      </c>
      <c r="P44" s="76" t="n">
        <f aca="false">SUM(P41,P42,P43)</f>
        <v>0</v>
      </c>
      <c r="Q44" s="77" t="n">
        <f aca="false">SUM(Q41,Q42,Q43)</f>
        <v>93.465</v>
      </c>
      <c r="R44" s="72" t="n">
        <f aca="false">SUM(R41,R42,R43)</f>
        <v>25.963</v>
      </c>
      <c r="S44" s="72" t="n">
        <f aca="false">SUM(S41,S42,S43)</f>
        <v>161.691</v>
      </c>
    </row>
    <row r="46" customFormat="false" ht="15.75" hidden="false" customHeight="false" outlineLevel="0" collapsed="false">
      <c r="A46" s="62" t="s">
        <v>95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4"/>
      <c r="R46" s="65"/>
      <c r="S46" s="65"/>
    </row>
    <row r="47" customFormat="false" ht="15.75" hidden="false" customHeight="false" outlineLevel="0" collapsed="false">
      <c r="A47" s="66" t="s">
        <v>97</v>
      </c>
      <c r="B47" s="67"/>
      <c r="C47" s="67"/>
      <c r="D47" s="68" t="n">
        <v>0</v>
      </c>
      <c r="E47" s="68" t="n">
        <v>0</v>
      </c>
      <c r="F47" s="68" t="n">
        <v>314.209</v>
      </c>
      <c r="G47" s="68" t="n">
        <v>51.217</v>
      </c>
      <c r="H47" s="68" t="n">
        <v>0</v>
      </c>
      <c r="I47" s="68" t="n">
        <v>0</v>
      </c>
      <c r="J47" s="68" t="n">
        <v>0</v>
      </c>
      <c r="K47" s="68" t="n">
        <v>0</v>
      </c>
      <c r="L47" s="68" t="n">
        <v>0</v>
      </c>
      <c r="M47" s="68" t="n">
        <v>641.275</v>
      </c>
      <c r="N47" s="68" t="n">
        <v>0</v>
      </c>
      <c r="O47" s="68" t="n">
        <v>0</v>
      </c>
      <c r="P47" s="68" t="n">
        <v>0</v>
      </c>
      <c r="Q47" s="69" t="n">
        <f aca="false">SUM(D47,E47,F47,G47,H47,I47,J47,K47,L47,M47,N47,O47,P47)</f>
        <v>1006.701</v>
      </c>
      <c r="R47" s="68" t="n">
        <v>755.569</v>
      </c>
      <c r="S47" s="68" t="n">
        <v>838.889</v>
      </c>
      <c r="T47" s="67"/>
      <c r="U47" s="67"/>
    </row>
    <row r="48" customFormat="false" ht="15.75" hidden="false" customHeight="false" outlineLevel="0" collapsed="false">
      <c r="A48" s="70" t="s">
        <v>98</v>
      </c>
      <c r="B48" s="71"/>
      <c r="C48" s="71"/>
      <c r="D48" s="72" t="n">
        <v>0</v>
      </c>
      <c r="E48" s="72" t="n">
        <v>0</v>
      </c>
      <c r="F48" s="72" t="n">
        <v>0</v>
      </c>
      <c r="G48" s="72" t="n">
        <v>0</v>
      </c>
      <c r="H48" s="72" t="n">
        <v>0</v>
      </c>
      <c r="I48" s="72" t="n">
        <v>0</v>
      </c>
      <c r="J48" s="72" t="n">
        <v>0</v>
      </c>
      <c r="K48" s="72" t="n">
        <v>0</v>
      </c>
      <c r="L48" s="72" t="n">
        <v>0</v>
      </c>
      <c r="M48" s="72" t="n">
        <v>0</v>
      </c>
      <c r="N48" s="72" t="n">
        <v>0</v>
      </c>
      <c r="O48" s="72" t="n">
        <v>0</v>
      </c>
      <c r="P48" s="72" t="n">
        <v>0</v>
      </c>
      <c r="Q48" s="73" t="n">
        <f aca="false">SUM(D48,E48,F48,G48,H48,I48,J48,K48,L48,M48,N48,O48,P48)</f>
        <v>0</v>
      </c>
      <c r="R48" s="72" t="n">
        <v>0</v>
      </c>
      <c r="S48" s="72" t="n">
        <v>52.888</v>
      </c>
    </row>
    <row r="49" customFormat="false" ht="15.75" hidden="false" customHeight="false" outlineLevel="0" collapsed="false">
      <c r="A49" s="74" t="s">
        <v>12</v>
      </c>
      <c r="B49" s="75"/>
      <c r="C49" s="75"/>
      <c r="D49" s="76" t="n">
        <f aca="false">SUM(D47,D48)</f>
        <v>0</v>
      </c>
      <c r="E49" s="76" t="n">
        <f aca="false">SUM(E47,E48)</f>
        <v>0</v>
      </c>
      <c r="F49" s="76" t="n">
        <f aca="false">SUM(F47,F48)</f>
        <v>314.209</v>
      </c>
      <c r="G49" s="76" t="n">
        <f aca="false">SUM(G47,G48)</f>
        <v>51.217</v>
      </c>
      <c r="H49" s="76" t="n">
        <f aca="false">SUM(H47,H48)</f>
        <v>0</v>
      </c>
      <c r="I49" s="76" t="n">
        <f aca="false">SUM(I47,I48)</f>
        <v>0</v>
      </c>
      <c r="J49" s="76" t="n">
        <f aca="false">SUM(J47,J48)</f>
        <v>0</v>
      </c>
      <c r="K49" s="76" t="n">
        <f aca="false">SUM(K47,K48)</f>
        <v>0</v>
      </c>
      <c r="L49" s="76" t="n">
        <f aca="false">SUM(L47,L48)</f>
        <v>0</v>
      </c>
      <c r="M49" s="76" t="n">
        <f aca="false">SUM(M47,M48)</f>
        <v>641.275</v>
      </c>
      <c r="N49" s="76" t="n">
        <f aca="false">SUM(N47,N48)</f>
        <v>0</v>
      </c>
      <c r="O49" s="76" t="n">
        <f aca="false">SUM(O47,O48)</f>
        <v>0</v>
      </c>
      <c r="P49" s="76" t="n">
        <f aca="false">SUM(P47,P48)</f>
        <v>0</v>
      </c>
      <c r="Q49" s="77" t="n">
        <f aca="false">SUM(Q47,Q48)</f>
        <v>1006.701</v>
      </c>
      <c r="R49" s="72" t="n">
        <f aca="false">SUM(R47,R48)</f>
        <v>755.569</v>
      </c>
      <c r="S49" s="72" t="n">
        <f aca="false">SUM(S47,S48)</f>
        <v>891.777</v>
      </c>
    </row>
    <row r="51" customFormat="false" ht="15.75" hidden="false" customHeight="false" outlineLevel="0" collapsed="false">
      <c r="A51" s="62" t="s">
        <v>31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4"/>
      <c r="R51" s="65"/>
      <c r="S51" s="65"/>
    </row>
    <row r="52" customFormat="false" ht="15.75" hidden="false" customHeight="false" outlineLevel="0" collapsed="false">
      <c r="A52" s="66" t="s">
        <v>99</v>
      </c>
      <c r="B52" s="67"/>
      <c r="C52" s="67"/>
      <c r="D52" s="68" t="n">
        <v>0</v>
      </c>
      <c r="E52" s="68" t="n">
        <v>0</v>
      </c>
      <c r="F52" s="68" t="n">
        <v>54.41</v>
      </c>
      <c r="G52" s="68" t="n">
        <v>0</v>
      </c>
      <c r="H52" s="68" t="n">
        <v>0</v>
      </c>
      <c r="I52" s="68" t="n">
        <v>0</v>
      </c>
      <c r="J52" s="68" t="n">
        <v>0</v>
      </c>
      <c r="K52" s="68" t="n">
        <v>0</v>
      </c>
      <c r="L52" s="68" t="n">
        <v>0</v>
      </c>
      <c r="M52" s="68" t="n">
        <v>0</v>
      </c>
      <c r="N52" s="68" t="n">
        <v>0</v>
      </c>
      <c r="O52" s="68" t="n">
        <v>0</v>
      </c>
      <c r="P52" s="68" t="n">
        <v>0</v>
      </c>
      <c r="Q52" s="69" t="n">
        <f aca="false">SUM(D52,E52,F52,G52,H52,I52,J52,K52,L52,M52,N52,O52,P52)</f>
        <v>54.41</v>
      </c>
      <c r="R52" s="68" t="n">
        <v>0</v>
      </c>
      <c r="S52" s="68" t="n">
        <v>0</v>
      </c>
      <c r="T52" s="67"/>
      <c r="U52" s="67"/>
    </row>
    <row r="53" customFormat="false" ht="15.75" hidden="false" customHeight="false" outlineLevel="0" collapsed="false">
      <c r="A53" s="70" t="s">
        <v>100</v>
      </c>
      <c r="B53" s="71"/>
      <c r="C53" s="71"/>
      <c r="D53" s="72" t="n">
        <v>0</v>
      </c>
      <c r="E53" s="72" t="n">
        <v>0</v>
      </c>
      <c r="F53" s="72" t="n">
        <v>0</v>
      </c>
      <c r="G53" s="72" t="n">
        <v>0</v>
      </c>
      <c r="H53" s="72" t="n">
        <v>0</v>
      </c>
      <c r="I53" s="72" t="n">
        <v>0</v>
      </c>
      <c r="J53" s="72" t="n">
        <v>0</v>
      </c>
      <c r="K53" s="72" t="n">
        <v>0</v>
      </c>
      <c r="L53" s="72" t="n">
        <v>0</v>
      </c>
      <c r="M53" s="72" t="n">
        <v>0</v>
      </c>
      <c r="N53" s="72" t="n">
        <v>0</v>
      </c>
      <c r="O53" s="72" t="n">
        <v>43.147</v>
      </c>
      <c r="P53" s="72" t="n">
        <v>0</v>
      </c>
      <c r="Q53" s="73" t="n">
        <f aca="false">SUM(D53,E53,F53,G53,H53,I53,J53,K53,L53,M53,N53,O53,P53)</f>
        <v>43.147</v>
      </c>
      <c r="R53" s="72" t="n">
        <v>39.84</v>
      </c>
      <c r="S53" s="72" t="n">
        <v>27.344</v>
      </c>
    </row>
    <row r="54" customFormat="false" ht="15.75" hidden="false" customHeight="false" outlineLevel="0" collapsed="false">
      <c r="A54" s="66" t="s">
        <v>101</v>
      </c>
      <c r="B54" s="67"/>
      <c r="C54" s="67"/>
      <c r="D54" s="68" t="n">
        <v>0</v>
      </c>
      <c r="E54" s="68" t="n">
        <v>0</v>
      </c>
      <c r="F54" s="68" t="n">
        <v>0</v>
      </c>
      <c r="G54" s="68" t="n">
        <v>0</v>
      </c>
      <c r="H54" s="68" t="n">
        <v>0</v>
      </c>
      <c r="I54" s="68" t="n">
        <v>0</v>
      </c>
      <c r="J54" s="68" t="n">
        <v>0</v>
      </c>
      <c r="K54" s="68" t="n">
        <v>0</v>
      </c>
      <c r="L54" s="68" t="n">
        <v>0</v>
      </c>
      <c r="M54" s="68" t="n">
        <v>0</v>
      </c>
      <c r="N54" s="68" t="n">
        <v>0</v>
      </c>
      <c r="O54" s="68" t="n">
        <v>48.63</v>
      </c>
      <c r="P54" s="68" t="n">
        <v>0</v>
      </c>
      <c r="Q54" s="69" t="n">
        <f aca="false">SUM(D54,E54,F54,G54,H54,I54,J54,K54,L54,M54,N54,O54,P54)</f>
        <v>48.63</v>
      </c>
      <c r="R54" s="68" t="n">
        <v>70.26</v>
      </c>
      <c r="S54" s="68" t="n">
        <v>107.98</v>
      </c>
    </row>
    <row r="55" customFormat="false" ht="15.75" hidden="false" customHeight="false" outlineLevel="0" collapsed="false">
      <c r="A55" s="70" t="s">
        <v>102</v>
      </c>
      <c r="B55" s="71"/>
      <c r="C55" s="71"/>
      <c r="D55" s="72" t="n">
        <v>0</v>
      </c>
      <c r="E55" s="72" t="n">
        <v>0</v>
      </c>
      <c r="F55" s="72" t="n">
        <v>9.262</v>
      </c>
      <c r="G55" s="72" t="n">
        <v>0</v>
      </c>
      <c r="H55" s="72" t="n">
        <v>0</v>
      </c>
      <c r="I55" s="72" t="n">
        <v>0</v>
      </c>
      <c r="J55" s="72" t="n">
        <v>0</v>
      </c>
      <c r="K55" s="72" t="n">
        <v>0</v>
      </c>
      <c r="L55" s="72" t="n">
        <v>0</v>
      </c>
      <c r="M55" s="72" t="n">
        <v>0</v>
      </c>
      <c r="N55" s="72" t="n">
        <v>0</v>
      </c>
      <c r="O55" s="72" t="n">
        <v>0</v>
      </c>
      <c r="P55" s="72" t="n">
        <v>0</v>
      </c>
      <c r="Q55" s="73" t="n">
        <f aca="false">SUM(D55,E55,F55,G55,H55,I55,J55,K55,L55,M55,N55,O55,P55)</f>
        <v>9.262</v>
      </c>
      <c r="R55" s="72" t="n">
        <v>0</v>
      </c>
      <c r="S55" s="72" t="n">
        <v>0.52</v>
      </c>
    </row>
    <row r="56" customFormat="false" ht="15.75" hidden="false" customHeight="false" outlineLevel="0" collapsed="false">
      <c r="A56" s="66" t="s">
        <v>104</v>
      </c>
      <c r="B56" s="67"/>
      <c r="C56" s="67"/>
      <c r="D56" s="68" t="n">
        <v>0</v>
      </c>
      <c r="E56" s="68" t="n">
        <v>0</v>
      </c>
      <c r="F56" s="68" t="n">
        <v>0.202</v>
      </c>
      <c r="G56" s="68" t="n">
        <v>0</v>
      </c>
      <c r="H56" s="68" t="n">
        <v>0</v>
      </c>
      <c r="I56" s="68" t="n">
        <v>0</v>
      </c>
      <c r="J56" s="68" t="n">
        <v>0</v>
      </c>
      <c r="K56" s="68" t="n">
        <v>0</v>
      </c>
      <c r="L56" s="68" t="n">
        <v>0</v>
      </c>
      <c r="M56" s="68" t="n">
        <v>0</v>
      </c>
      <c r="N56" s="68" t="n">
        <v>0</v>
      </c>
      <c r="O56" s="68" t="n">
        <v>0</v>
      </c>
      <c r="P56" s="68" t="n">
        <v>0</v>
      </c>
      <c r="Q56" s="69" t="n">
        <f aca="false">SUM(D56,E56,F56,G56,H56,I56,J56,K56,L56,M56,N56,O56,P56)</f>
        <v>0.202</v>
      </c>
      <c r="R56" s="68" t="n">
        <v>0</v>
      </c>
      <c r="S56" s="68" t="n">
        <v>0</v>
      </c>
    </row>
    <row r="57" customFormat="false" ht="15.75" hidden="false" customHeight="false" outlineLevel="0" collapsed="false">
      <c r="A57" s="74" t="s">
        <v>12</v>
      </c>
      <c r="B57" s="75"/>
      <c r="C57" s="75"/>
      <c r="D57" s="76" t="n">
        <f aca="false">SUM(D52,D53,D54,D55,D56)</f>
        <v>0</v>
      </c>
      <c r="E57" s="76" t="n">
        <f aca="false">SUM(E52,E53,E54,E55,E56)</f>
        <v>0</v>
      </c>
      <c r="F57" s="76" t="n">
        <f aca="false">SUM(F52,F53,F54,F55,F56)</f>
        <v>63.874</v>
      </c>
      <c r="G57" s="76" t="n">
        <f aca="false">SUM(G52,G53,G54,G55,G56)</f>
        <v>0</v>
      </c>
      <c r="H57" s="76" t="n">
        <f aca="false">SUM(H52,H53,H54,H55,H56)</f>
        <v>0</v>
      </c>
      <c r="I57" s="76" t="n">
        <f aca="false">SUM(I52,I53,I54,I55,I56)</f>
        <v>0</v>
      </c>
      <c r="J57" s="76" t="n">
        <f aca="false">SUM(J52,J53,J54,J55,J56)</f>
        <v>0</v>
      </c>
      <c r="K57" s="76" t="n">
        <f aca="false">SUM(K52,K53,K54,K55,K56)</f>
        <v>0</v>
      </c>
      <c r="L57" s="76" t="n">
        <f aca="false">SUM(L52,L53,L54,L55,L56)</f>
        <v>0</v>
      </c>
      <c r="M57" s="76" t="n">
        <f aca="false">SUM(M52,M53,M54,M55,M56)</f>
        <v>0</v>
      </c>
      <c r="N57" s="76" t="n">
        <f aca="false">SUM(N52,N53,N54,N55,N56)</f>
        <v>0</v>
      </c>
      <c r="O57" s="76" t="n">
        <f aca="false">SUM(O52,O53,O54,O55,O56)</f>
        <v>91.777</v>
      </c>
      <c r="P57" s="76" t="n">
        <f aca="false">SUM(P52,P53,P54,P55,P56)</f>
        <v>0</v>
      </c>
      <c r="Q57" s="77" t="n">
        <f aca="false">SUM(Q52,Q53,Q54,Q55,Q56)</f>
        <v>155.651</v>
      </c>
      <c r="R57" s="72" t="n">
        <f aca="false">SUM(R52,R53,R54,R55,R56)</f>
        <v>110.1</v>
      </c>
      <c r="S57" s="72" t="n">
        <f aca="false">SUM(S52,S53,S54,S55,S56)</f>
        <v>135.844</v>
      </c>
    </row>
    <row r="59" customFormat="false" ht="15.75" hidden="false" customHeight="false" outlineLevel="0" collapsed="false">
      <c r="A59" s="62" t="s">
        <v>33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4"/>
      <c r="R59" s="65"/>
      <c r="S59" s="65"/>
    </row>
    <row r="60" customFormat="false" ht="15.75" hidden="false" customHeight="false" outlineLevel="0" collapsed="false">
      <c r="A60" s="66" t="s">
        <v>34</v>
      </c>
      <c r="B60" s="67"/>
      <c r="C60" s="67"/>
      <c r="D60" s="68" t="n">
        <v>0</v>
      </c>
      <c r="E60" s="68" t="n">
        <v>0</v>
      </c>
      <c r="F60" s="68" t="n">
        <v>0</v>
      </c>
      <c r="G60" s="68" t="n">
        <v>0</v>
      </c>
      <c r="H60" s="68" t="n">
        <v>0</v>
      </c>
      <c r="I60" s="68" t="n">
        <v>0</v>
      </c>
      <c r="J60" s="68" t="n">
        <v>0</v>
      </c>
      <c r="K60" s="68" t="n">
        <v>0</v>
      </c>
      <c r="L60" s="68" t="n">
        <v>0</v>
      </c>
      <c r="M60" s="68" t="n">
        <v>0</v>
      </c>
      <c r="N60" s="68" t="n">
        <v>0</v>
      </c>
      <c r="O60" s="68" t="n">
        <v>0.38</v>
      </c>
      <c r="P60" s="68" t="n">
        <v>0</v>
      </c>
      <c r="Q60" s="69" t="n">
        <f aca="false">SUM(D60,E60,F60,G60,H60,I60,J60,K60,L60,M60,N60,O60,P60)</f>
        <v>0.38</v>
      </c>
      <c r="R60" s="68" t="n">
        <v>0</v>
      </c>
      <c r="S60" s="68" t="n">
        <v>0</v>
      </c>
      <c r="T60" s="67"/>
      <c r="U60" s="67"/>
    </row>
    <row r="61" customFormat="false" ht="15.75" hidden="false" customHeight="false" outlineLevel="0" collapsed="false">
      <c r="A61" s="70" t="s">
        <v>106</v>
      </c>
      <c r="B61" s="71"/>
      <c r="C61" s="71"/>
      <c r="D61" s="72" t="n">
        <v>0</v>
      </c>
      <c r="E61" s="72" t="n">
        <v>0</v>
      </c>
      <c r="F61" s="72" t="n">
        <v>0</v>
      </c>
      <c r="G61" s="72" t="n">
        <v>0</v>
      </c>
      <c r="H61" s="72" t="n">
        <v>0</v>
      </c>
      <c r="I61" s="72" t="n">
        <v>0</v>
      </c>
      <c r="J61" s="72" t="n">
        <v>0</v>
      </c>
      <c r="K61" s="72" t="n">
        <v>0</v>
      </c>
      <c r="L61" s="72" t="n">
        <v>0</v>
      </c>
      <c r="M61" s="72" t="n">
        <v>0</v>
      </c>
      <c r="N61" s="72" t="n">
        <v>0</v>
      </c>
      <c r="O61" s="72" t="n">
        <v>0</v>
      </c>
      <c r="P61" s="72" t="n">
        <v>0</v>
      </c>
      <c r="Q61" s="73" t="n">
        <f aca="false">SUM(D61,E61,F61,G61,H61,I61,J61,K61,L61,M61,N61,O61,P61)</f>
        <v>0</v>
      </c>
      <c r="R61" s="72" t="n">
        <v>27.26</v>
      </c>
      <c r="S61" s="72" t="n">
        <v>0</v>
      </c>
    </row>
    <row r="62" customFormat="false" ht="15.75" hidden="false" customHeight="false" outlineLevel="0" collapsed="false">
      <c r="A62" s="74" t="s">
        <v>12</v>
      </c>
      <c r="B62" s="75"/>
      <c r="C62" s="75"/>
      <c r="D62" s="76" t="n">
        <f aca="false">SUM(D60,D61)</f>
        <v>0</v>
      </c>
      <c r="E62" s="76" t="n">
        <f aca="false">SUM(E60,E61)</f>
        <v>0</v>
      </c>
      <c r="F62" s="76" t="n">
        <f aca="false">SUM(F60,F61)</f>
        <v>0</v>
      </c>
      <c r="G62" s="76" t="n">
        <f aca="false">SUM(G60,G61)</f>
        <v>0</v>
      </c>
      <c r="H62" s="76" t="n">
        <f aca="false">SUM(H60,H61)</f>
        <v>0</v>
      </c>
      <c r="I62" s="76" t="n">
        <f aca="false">SUM(I60,I61)</f>
        <v>0</v>
      </c>
      <c r="J62" s="76" t="n">
        <f aca="false">SUM(J60,J61)</f>
        <v>0</v>
      </c>
      <c r="K62" s="76" t="n">
        <f aca="false">SUM(K60,K61)</f>
        <v>0</v>
      </c>
      <c r="L62" s="76" t="n">
        <f aca="false">SUM(L60,L61)</f>
        <v>0</v>
      </c>
      <c r="M62" s="76" t="n">
        <f aca="false">SUM(M60,M61)</f>
        <v>0</v>
      </c>
      <c r="N62" s="76" t="n">
        <f aca="false">SUM(N60,N61)</f>
        <v>0</v>
      </c>
      <c r="O62" s="76" t="n">
        <f aca="false">SUM(O60,O61)</f>
        <v>0.38</v>
      </c>
      <c r="P62" s="76" t="n">
        <f aca="false">SUM(P60,P61)</f>
        <v>0</v>
      </c>
      <c r="Q62" s="77" t="n">
        <f aca="false">SUM(Q60,Q61)</f>
        <v>0.38</v>
      </c>
      <c r="R62" s="72" t="n">
        <f aca="false">SUM(R60,R61)</f>
        <v>27.26</v>
      </c>
      <c r="S62" s="72" t="n">
        <f aca="false">SUM(S60,S61)</f>
        <v>0</v>
      </c>
    </row>
    <row r="64" customFormat="false" ht="15.75" hidden="false" customHeight="false" outlineLevel="0" collapsed="false">
      <c r="A64" s="62" t="s">
        <v>72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4"/>
      <c r="R64" s="65"/>
      <c r="S64" s="65"/>
    </row>
    <row r="65" customFormat="false" ht="15.75" hidden="false" customHeight="false" outlineLevel="0" collapsed="false">
      <c r="A65" s="66" t="s">
        <v>107</v>
      </c>
      <c r="B65" s="67"/>
      <c r="C65" s="67"/>
      <c r="D65" s="68" t="n">
        <v>0</v>
      </c>
      <c r="E65" s="68" t="n">
        <v>0</v>
      </c>
      <c r="F65" s="68" t="n">
        <v>70.136</v>
      </c>
      <c r="G65" s="68" t="n">
        <v>0</v>
      </c>
      <c r="H65" s="68" t="n">
        <v>0</v>
      </c>
      <c r="I65" s="68" t="n">
        <v>0</v>
      </c>
      <c r="J65" s="68" t="n">
        <v>0</v>
      </c>
      <c r="K65" s="68" t="n">
        <v>0</v>
      </c>
      <c r="L65" s="68" t="n">
        <v>0</v>
      </c>
      <c r="M65" s="68" t="n">
        <v>0</v>
      </c>
      <c r="N65" s="68" t="n">
        <v>0</v>
      </c>
      <c r="O65" s="68" t="n">
        <v>0</v>
      </c>
      <c r="P65" s="68" t="n">
        <v>0</v>
      </c>
      <c r="Q65" s="69" t="n">
        <f aca="false">SUM(D65,E65,F65,G65,H65,I65,J65,K65,L65,M65,N65,O65,P65)</f>
        <v>70.136</v>
      </c>
      <c r="R65" s="68" t="n">
        <v>0</v>
      </c>
      <c r="S65" s="68" t="n">
        <v>175.846</v>
      </c>
      <c r="T65" s="67"/>
      <c r="U65" s="67"/>
    </row>
    <row r="66" customFormat="false" ht="15.75" hidden="false" customHeight="false" outlineLevel="0" collapsed="false">
      <c r="A66" s="74" t="s">
        <v>12</v>
      </c>
      <c r="B66" s="75"/>
      <c r="C66" s="75"/>
      <c r="D66" s="76" t="n">
        <f aca="false">D65</f>
        <v>0</v>
      </c>
      <c r="E66" s="76" t="n">
        <f aca="false">E65</f>
        <v>0</v>
      </c>
      <c r="F66" s="76" t="n">
        <f aca="false">F65</f>
        <v>70.136</v>
      </c>
      <c r="G66" s="76" t="n">
        <f aca="false">G65</f>
        <v>0</v>
      </c>
      <c r="H66" s="76" t="n">
        <f aca="false">H65</f>
        <v>0</v>
      </c>
      <c r="I66" s="76" t="n">
        <f aca="false">I65</f>
        <v>0</v>
      </c>
      <c r="J66" s="76" t="n">
        <f aca="false">J65</f>
        <v>0</v>
      </c>
      <c r="K66" s="76" t="n">
        <f aca="false">K65</f>
        <v>0</v>
      </c>
      <c r="L66" s="76" t="n">
        <f aca="false">L65</f>
        <v>0</v>
      </c>
      <c r="M66" s="76" t="n">
        <f aca="false">M65</f>
        <v>0</v>
      </c>
      <c r="N66" s="76" t="n">
        <f aca="false">N65</f>
        <v>0</v>
      </c>
      <c r="O66" s="76" t="n">
        <f aca="false">O65</f>
        <v>0</v>
      </c>
      <c r="P66" s="76" t="n">
        <f aca="false">P65</f>
        <v>0</v>
      </c>
      <c r="Q66" s="77" t="n">
        <f aca="false">Q65</f>
        <v>70.136</v>
      </c>
      <c r="R66" s="72" t="n">
        <f aca="false">R65</f>
        <v>0</v>
      </c>
      <c r="S66" s="72" t="n">
        <f aca="false">S65</f>
        <v>175.846</v>
      </c>
    </row>
    <row r="68" customFormat="false" ht="33.95" hidden="false" customHeight="true" outlineLevel="0" collapsed="false">
      <c r="A68" s="78" t="s">
        <v>114</v>
      </c>
      <c r="B68" s="79"/>
      <c r="C68" s="79"/>
      <c r="D68" s="80" t="n">
        <f aca="false">SUM(D18,D24,D29,D33,D38,D44,D49,D57,D62,D66)</f>
        <v>0</v>
      </c>
      <c r="E68" s="80" t="n">
        <f aca="false">SUM(E18,E24,E29,E33,E38,E44,E49,E57,E62,E66)</f>
        <v>100.769</v>
      </c>
      <c r="F68" s="80" t="n">
        <f aca="false">SUM(F18,F24,F29,F33,F38,F44,F49,F57,F62,F66)</f>
        <v>458.198</v>
      </c>
      <c r="G68" s="80" t="n">
        <f aca="false">SUM(G18,G24,G29,G33,G38,G44,G49,G57,G62,G66)</f>
        <v>305.67</v>
      </c>
      <c r="H68" s="80" t="n">
        <f aca="false">SUM(H18,H24,H29,H33,H38,H44,H49,H57,H62,H66)</f>
        <v>0</v>
      </c>
      <c r="I68" s="80" t="n">
        <f aca="false">SUM(I18,I24,I29,I33,I38,I44,I49,I57,I62,I66)</f>
        <v>0</v>
      </c>
      <c r="J68" s="80" t="n">
        <f aca="false">SUM(J18,J24,J29,J33,J38,J44,J49,J57,J62,J66)</f>
        <v>0</v>
      </c>
      <c r="K68" s="80" t="n">
        <f aca="false">SUM(K18,K24,K29,K33,K38,K44,K49,K57,K62,K66)</f>
        <v>0</v>
      </c>
      <c r="L68" s="80" t="n">
        <f aca="false">SUM(L18,L24,L29,L33,L38,L44,L49,L57,L62,L66)</f>
        <v>0</v>
      </c>
      <c r="M68" s="80" t="n">
        <f aca="false">SUM(M18,M24,M29,M33,M38,M44,M49,M57,M62,M66)</f>
        <v>641.275</v>
      </c>
      <c r="N68" s="80" t="n">
        <f aca="false">SUM(N18,N24,N29,N33,N38,N44,N49,N57,N62,N66)</f>
        <v>0</v>
      </c>
      <c r="O68" s="80" t="n">
        <f aca="false">SUM(O18,O24,O29,O33,O38,O44,O49,O57,O62,O66)</f>
        <v>92.157</v>
      </c>
      <c r="P68" s="80" t="n">
        <f aca="false">SUM(P18,P24,P29,P33,P38,P44,P49,P57,P62,P66)</f>
        <v>0</v>
      </c>
      <c r="Q68" s="80" t="n">
        <f aca="false">SUM(Q18,Q24,Q29,Q33,Q38,Q44,Q49,Q57,Q62,Q66)</f>
        <v>1598.069</v>
      </c>
      <c r="R68" s="80" t="n">
        <f aca="false">SUM(R18,R24,R29,R33,R38,R44,R49,R57,R62,R66)</f>
        <v>1257.688</v>
      </c>
      <c r="S68" s="81" t="n">
        <f aca="false">SUM(S18,S24,S29,S33,S38,S44,S49,S57,S62,S66)</f>
        <v>2576.696</v>
      </c>
    </row>
    <row r="70" customFormat="false" ht="15" hidden="false" customHeight="false" outlineLevel="0" collapsed="false">
      <c r="A70" s="82" t="s">
        <v>46</v>
      </c>
      <c r="B70" s="83"/>
      <c r="C70" s="83"/>
      <c r="D70" s="84" t="n">
        <v>0</v>
      </c>
      <c r="E70" s="84" t="n">
        <v>61.202</v>
      </c>
      <c r="F70" s="84" t="n">
        <v>0</v>
      </c>
      <c r="G70" s="84" t="n">
        <v>287.943</v>
      </c>
      <c r="H70" s="84" t="n">
        <v>0</v>
      </c>
      <c r="I70" s="84" t="n">
        <v>0</v>
      </c>
      <c r="J70" s="84" t="n">
        <v>0</v>
      </c>
      <c r="K70" s="84" t="n">
        <v>0</v>
      </c>
      <c r="L70" s="84" t="n">
        <v>0</v>
      </c>
      <c r="M70" s="84" t="n">
        <v>704.31</v>
      </c>
      <c r="N70" s="84" t="n">
        <v>66.873</v>
      </c>
      <c r="O70" s="84" t="n">
        <v>137.36</v>
      </c>
      <c r="P70" s="84" t="n">
        <v>0</v>
      </c>
      <c r="R70" s="85" t="s">
        <v>115</v>
      </c>
      <c r="S70" s="85" t="s">
        <v>115</v>
      </c>
    </row>
    <row r="71" s="88" customFormat="true" ht="15" hidden="false" customHeight="false" outlineLevel="0" collapsed="false">
      <c r="A71" s="86" t="s">
        <v>116</v>
      </c>
      <c r="B71" s="87"/>
      <c r="C71" s="87"/>
      <c r="D71" s="87" t="str">
        <f aca="false">IF(OR(D70=0,D70="-"),"-",IF(D68="-",(0-D70)/D70,(D68-D70)/D70))</f>
        <v>-</v>
      </c>
      <c r="E71" s="87" t="n">
        <f aca="false">IF(OR(E70=0,E70="-"),"-",IF(E68="-",(0-E70)/E70,(E68-E70)/E70))</f>
        <v>0.646498480441816</v>
      </c>
      <c r="F71" s="87" t="str">
        <f aca="false">IF(OR(F70=0,F70="-"),"-",IF(F68="-",(0-F70)/F70,(F68-F70)/F70))</f>
        <v>-</v>
      </c>
      <c r="G71" s="87" t="n">
        <f aca="false">IF(OR(G70=0,G70="-"),"-",IF(G68="-",(0-G70)/G70,(G68-G70)/G70))</f>
        <v>0.0615642679280273</v>
      </c>
      <c r="H71" s="87" t="str">
        <f aca="false">IF(OR(H70=0,H70="-"),"-",IF(H68="-",(0-H70)/H70,(H68-H70)/H70))</f>
        <v>-</v>
      </c>
      <c r="I71" s="87" t="str">
        <f aca="false">IF(OR(I70=0,I70="-"),"-",IF(I68="-",(0-I70)/I70,(I68-I70)/I70))</f>
        <v>-</v>
      </c>
      <c r="J71" s="87" t="str">
        <f aca="false">IF(OR(J70=0,J70="-"),"-",IF(J68="-",(0-J70)/J70,(J68-J70)/J70))</f>
        <v>-</v>
      </c>
      <c r="K71" s="87" t="str">
        <f aca="false">IF(OR(K70=0,K70="-"),"-",IF(K68="-",(0-K70)/K70,(K68-K70)/K70))</f>
        <v>-</v>
      </c>
      <c r="L71" s="87" t="str">
        <f aca="false">IF(OR(L70=0,L70="-"),"-",IF(L68="-",(0-L70)/L70,(L68-L70)/L70))</f>
        <v>-</v>
      </c>
      <c r="M71" s="87" t="n">
        <f aca="false">IF(OR(M70=0,M70="-"),"-",IF(M68="-",(0-M70)/M70,(M68-M70)/M70))</f>
        <v>-0.0894989422271443</v>
      </c>
      <c r="N71" s="87" t="n">
        <f aca="false">IF(OR(N70=0,N70="-"),"-",IF(N68="-",(0-N70)/N70,(N68-N70)/N70))</f>
        <v>-1</v>
      </c>
      <c r="O71" s="87" t="n">
        <f aca="false">IF(OR(O70=0,O70="-"),"-",IF(O68="-",(0-O70)/O70,(O68-O70)/O70))</f>
        <v>-0.329084158415842</v>
      </c>
      <c r="P71" s="87" t="str">
        <f aca="false">IF(OR(P70=0,P70="-"),"-",IF(P68="-",(0-P70)/P70,(P68-P70)/P70))</f>
        <v>-</v>
      </c>
      <c r="R71" s="89" t="s">
        <v>117</v>
      </c>
      <c r="S71" s="89" t="s">
        <v>118</v>
      </c>
    </row>
    <row r="72" customFormat="false" ht="15" hidden="false" customHeight="false" outlineLevel="0" collapsed="false">
      <c r="A72" s="82" t="s">
        <v>47</v>
      </c>
      <c r="B72" s="83"/>
      <c r="C72" s="83"/>
      <c r="D72" s="84" t="n">
        <v>0</v>
      </c>
      <c r="E72" s="84" t="n">
        <v>183.26</v>
      </c>
      <c r="F72" s="84" t="n">
        <v>293.565</v>
      </c>
      <c r="G72" s="84" t="n">
        <v>1254.7</v>
      </c>
      <c r="H72" s="84" t="n">
        <v>0</v>
      </c>
      <c r="I72" s="84" t="n">
        <v>0</v>
      </c>
      <c r="J72" s="84" t="n">
        <v>0</v>
      </c>
      <c r="K72" s="84" t="n">
        <v>0</v>
      </c>
      <c r="L72" s="84" t="n">
        <v>0</v>
      </c>
      <c r="M72" s="84" t="n">
        <v>681.297</v>
      </c>
      <c r="N72" s="84" t="n">
        <v>28.03</v>
      </c>
      <c r="O72" s="84" t="n">
        <v>135.844</v>
      </c>
      <c r="P72" s="84" t="n">
        <v>0</v>
      </c>
      <c r="R72" s="90" t="n">
        <f aca="false">IF(OR(R68=0,R68="-"),"-",IF(Q68="-",(0-R68)/R68,(Q68-R68)/R68))</f>
        <v>0.270640254180687</v>
      </c>
      <c r="S72" s="90" t="n">
        <f aca="false">IF(OR(S68=0,S68="-"),"-",IF(R68="-",(0-S68)/S68,(R68-S68)/S68))</f>
        <v>-0.511898958976922</v>
      </c>
    </row>
    <row r="73" s="88" customFormat="true" ht="15" hidden="false" customHeight="false" outlineLevel="0" collapsed="false">
      <c r="A73" s="87" t="s">
        <v>119</v>
      </c>
      <c r="B73" s="87"/>
      <c r="C73" s="87"/>
      <c r="D73" s="87" t="str">
        <f aca="false">IF(OR(D72=0,D72="-"),"-",IF(D70="-",(0-D72)/D72,(D70-D72)/D72))</f>
        <v>-</v>
      </c>
      <c r="E73" s="87" t="n">
        <f aca="false">IF(OR(E72=0,E72="-"),"-",IF(E70="-",(0-E72)/E72,(E70-E72)/E72))</f>
        <v>-0.666037324020517</v>
      </c>
      <c r="F73" s="87" t="n">
        <f aca="false">IF(OR(F72=0,F72="-"),"-",IF(F70="-",(0-F72)/F72,(F70-F72)/F72))</f>
        <v>-1</v>
      </c>
      <c r="G73" s="87" t="n">
        <f aca="false">IF(OR(G72=0,G72="-"),"-",IF(G70="-",(0-G72)/G72,(G70-G72)/G72))</f>
        <v>-0.770508488084801</v>
      </c>
      <c r="H73" s="87" t="str">
        <f aca="false">IF(OR(H72=0,H72="-"),"-",IF(H70="-",(0-H72)/H72,(H70-H72)/H72))</f>
        <v>-</v>
      </c>
      <c r="I73" s="87" t="str">
        <f aca="false">IF(OR(I72=0,I72="-"),"-",IF(I70="-",(0-I72)/I72,(I70-I72)/I72))</f>
        <v>-</v>
      </c>
      <c r="J73" s="87" t="str">
        <f aca="false">IF(OR(J72=0,J72="-"),"-",IF(J70="-",(0-J72)/J72,(J70-J72)/J72))</f>
        <v>-</v>
      </c>
      <c r="K73" s="87" t="str">
        <f aca="false">IF(OR(K72=0,K72="-"),"-",IF(K70="-",(0-K72)/K72,(K70-K72)/K72))</f>
        <v>-</v>
      </c>
      <c r="L73" s="87" t="str">
        <f aca="false">IF(OR(L72=0,L72="-"),"-",IF(L70="-",(0-L72)/L72,(L70-L72)/L72))</f>
        <v>-</v>
      </c>
      <c r="M73" s="87" t="n">
        <f aca="false">IF(OR(M72=0,M72="-"),"-",IF(M70="-",(0-M72)/M72,(M70-M72)/M72))</f>
        <v>0.0337782200714225</v>
      </c>
      <c r="N73" s="87" t="n">
        <f aca="false">IF(OR(N72=0,N72="-"),"-",IF(N70="-",(0-N72)/N72,(N70-N72)/N72))</f>
        <v>1.38576525151623</v>
      </c>
      <c r="O73" s="87" t="n">
        <f aca="false">IF(OR(O72=0,O72="-"),"-",IF(O70="-",(0-O72)/O72,(O70-O72)/O72))</f>
        <v>0.0111598598392275</v>
      </c>
      <c r="P73" s="87" t="str">
        <f aca="false">IF(OR(P72=0,P72="-"),"-",IF(P70="-",(0-P72)/P72,(P70-P72)/P72))</f>
        <v>-</v>
      </c>
    </row>
  </sheetData>
  <mergeCells count="86">
    <mergeCell ref="A1:R1"/>
    <mergeCell ref="A2:R2"/>
    <mergeCell ref="A3:R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6"/>
    <mergeCell ref="R5:R6"/>
    <mergeCell ref="S5:S6"/>
    <mergeCell ref="B8:C8"/>
    <mergeCell ref="B9:C9"/>
    <mergeCell ref="T9:U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T21:U21"/>
    <mergeCell ref="B22:C22"/>
    <mergeCell ref="B23:C23"/>
    <mergeCell ref="B24:C24"/>
    <mergeCell ref="B26:C26"/>
    <mergeCell ref="B27:C27"/>
    <mergeCell ref="T27:U27"/>
    <mergeCell ref="B28:C28"/>
    <mergeCell ref="B29:C29"/>
    <mergeCell ref="B31:C31"/>
    <mergeCell ref="B32:C32"/>
    <mergeCell ref="T32:U32"/>
    <mergeCell ref="B33:C33"/>
    <mergeCell ref="B35:C35"/>
    <mergeCell ref="B36:C36"/>
    <mergeCell ref="T36:U36"/>
    <mergeCell ref="B37:C37"/>
    <mergeCell ref="B38:C38"/>
    <mergeCell ref="B40:C40"/>
    <mergeCell ref="B41:C41"/>
    <mergeCell ref="T41:U41"/>
    <mergeCell ref="B42:C42"/>
    <mergeCell ref="B43:C43"/>
    <mergeCell ref="B44:C44"/>
    <mergeCell ref="B46:C46"/>
    <mergeCell ref="B47:C47"/>
    <mergeCell ref="T47:U47"/>
    <mergeCell ref="B48:C48"/>
    <mergeCell ref="B49:C49"/>
    <mergeCell ref="B51:C51"/>
    <mergeCell ref="B52:C52"/>
    <mergeCell ref="T52:U52"/>
    <mergeCell ref="B53:C53"/>
    <mergeCell ref="B54:C54"/>
    <mergeCell ref="B55:C55"/>
    <mergeCell ref="B56:C56"/>
    <mergeCell ref="B57:C57"/>
    <mergeCell ref="B59:C59"/>
    <mergeCell ref="B60:C60"/>
    <mergeCell ref="T60:U60"/>
    <mergeCell ref="B61:C61"/>
    <mergeCell ref="B62:C62"/>
    <mergeCell ref="B64:C64"/>
    <mergeCell ref="B65:C65"/>
    <mergeCell ref="T65:U65"/>
    <mergeCell ref="B66:C66"/>
    <mergeCell ref="B68:C68"/>
    <mergeCell ref="B70:C70"/>
    <mergeCell ref="B71:C71"/>
    <mergeCell ref="B72:C72"/>
    <mergeCell ref="B73:C73"/>
  </mergeCells>
  <printOptions headings="false" gridLines="false" gridLinesSet="true" horizontalCentered="true" verticalCentered="false"/>
  <pageMargins left="0" right="0" top="0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2015-06-19T14:49:48Z</dcterms:created>
  <dc:creator>Quantmetry</dc:creator>
  <dc:language>fr-FR</dc:language>
  <cp:lastModifiedBy>Virginie COUTURIER</cp:lastModifiedBy>
  <cp:lastPrinted>2015-07-08T13:22:13Z</cp:lastPrinted>
  <dcterms:modified xsi:type="dcterms:W3CDTF">2015-07-08T13:25:29Z</dcterms:modified>
  <cp:revision>0</cp:revision>
  <dc:subject>concatenated</dc:subject>
  <dc:title>concatenated</dc:title>
</cp:coreProperties>
</file>